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<sst xmlns="http://schemas.openxmlformats.org/spreadsheetml/2006/main" count="199" uniqueCount="166">
  <si>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</si>
  <si>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</si>
  <si>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</si>
  <si>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</si>
  <si>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</si>
  <si>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</si>
  <si>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</si>
  <si>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</si>
  <si>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</si>
  <si>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</si>
  <si>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</si>
  <si>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</si>
  <si>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</si>
  <si>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</si>
  <si>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</si>
  <si>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</si>
  <si>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</si>
  <si>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</si>
  <si>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</si>
  <si>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</si>
  <si>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</si>
  <si>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</si>
  <si>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</si>
  <si>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</si>
  <si>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</si>
  <si>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</si>
  <si>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</si>
  <si>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</si>
  <si>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</si>
  <si>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</si>
  <si>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</si>
  <si>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</si>
  <si>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</si>
  <si>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</si>
  <si>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</si>
  <si>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</si>
  <si>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</si>
  <si>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</si>
  <si>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</si>
  <si>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</si>
  <si>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</si>
  <si>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</si>
  <si>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</si>
  <si>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</si>
  <si>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</si>
  <si>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</si>
  <si>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</si>
  <si>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</si>
  <si>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</si>
  <si>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</si>
  <si>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</si>
  <si>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</si>
  <si>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</si>
  <si>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</si>
  <si>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</si>
  <si>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</si>
  <si>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</si>
  <si>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</si>
  <si>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</si>
  <si>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</si>
  <si>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</si>
  <si>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</si>
  <si>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</si>
  <si>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</si>
  <si>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</si>
  <si>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</si>
  <si>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</si>
  <si>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</si>
  <si>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</si>
  <si>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</si>
  <si>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</si>
  <si>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</si>
  <si>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</si>
  <si>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</si>
  <si>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</si>
  <si>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</si>
  <si>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</si>
  <si>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</si>
  <si>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</si>
  <si>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</si>
  <si>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</si>
  <si>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</si>
  <si>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</si>
  <si>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</si>
  <si>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</si>
  <si>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</si>
  <si>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</si>
  <si>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</si>
  <si>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</si>
  <si>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</si>
  <si>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</si>
  <si>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</si>
  <si>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</si>
  <si>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</si>
  <si>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</si>
  <si>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</si>
  <si>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</si>
  <si>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</si>
  <si>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</si>
  <si>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</si>
  <si>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</si>
  <si>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</si>
  <si>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</si>
  <si>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</si>
  <si>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</si>
  <si>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</si>
  <si>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</si>
  <si>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</si>
  <si>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</si>
  <si>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</si>
  <si>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</si>
  <si>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</si>
  <si>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</si>
  <si>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</si>
  <si>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</si>
  <si>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</si>
  <si>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</si>
  <si>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</si>
  <si>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</si>
  <si>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Mining Fund</t>
  </si>
  <si>
    <t>DSP Global Allocation Fund</t>
  </si>
  <si>
    <t>DSP 10Y G-Sec Fund</t>
  </si>
  <si>
    <t>DSP Equity &amp; Bond Fund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</si>
  <si>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</si>
  <si>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</si>
  <si>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</si>
  <si>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</si>
  <si>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</si>
  <si>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</si>
  <si>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</si>
  <si>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</si>
  <si>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</si>
  <si>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</si>
  <si>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</si>
  <si>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</si>
  <si>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</si>
  <si>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</si>
  <si>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</si>
  <si>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</si>
  <si>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</si>
  <si>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</si>
  <si>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</si>
  <si>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Value Fund</t>
  </si>
  <si>
    <t>DSP Flexi Cap Fund</t>
  </si>
  <si>
    <t>DSP Floater Fund</t>
  </si>
  <si>
    <t>DSP FMP - Series 264-60M-17D</t>
  </si>
  <si>
    <t>DSP NIFTY 50 EQUAL WEIGHT ETF</t>
  </si>
  <si>
    <t>DSP Nifty Midcap 150 Quality 50 ETF</t>
  </si>
  <si>
    <t>DSP Nifty 50 ETF</t>
  </si>
  <si>
    <t>DSP Global Innovation Fund of Fund</t>
  </si>
  <si>
    <t>DSP Nifty SDL Plus G-Sec Jun 2028 30:70 Index Fund Mat.Dt.30-06-2028</t>
  </si>
  <si>
    <t>DSP Nifty 50 Equal Weight Index Fund</t>
  </si>
  <si>
    <t>DSP Nifty 1D Rate Liquid ETF</t>
  </si>
  <si>
    <t>DSP Nifty Midcap 150 Quality 50 Index Fund</t>
  </si>
  <si>
    <t>DSP Silver ETF</t>
  </si>
  <si>
    <t>DSP FMP Series 267 - 1246 Days</t>
  </si>
  <si>
    <t>DSP FMP Series 268 - 1281 Days</t>
  </si>
  <si>
    <t>DSP FMP Series 269 - 160 Days</t>
  </si>
  <si>
    <t>DSP CRISIL SDL Plus G-Sec Apr 2033 50:50 Index Fund</t>
  </si>
  <si>
    <t>DSP Nifty Bank ETF</t>
  </si>
  <si>
    <t>DSP FMP Series 270 - 1144 Days</t>
  </si>
  <si>
    <t>DSP Nifty SDL Plus G-Sec Sep 2027 50:50 Index Fund</t>
  </si>
  <si>
    <t>DSP World Gold Fund of Fund</t>
  </si>
  <si>
    <t>DSP Gold ETF</t>
  </si>
  <si>
    <t>Table showing State wise /Union Territory wise contribution to AAUM of category of schemes as on 31.05.2023</t>
  </si>
  <si>
    <t>DSP Mutual Fund: Average Assets Under Management (AAUM) as on 31.05.2023 (All figures in Rs. Crore)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</si>
</sst>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9" fontId="0" fillId="0" borderId="15" xfId="42" applyFont="1" applyBorder="1" applyAlignment="1">
      <alignment horizontal="center"/>
    </xf>
    <xf numFmtId="179" fontId="0" fillId="0" borderId="15" xfId="42" applyFont="1" applyFill="1" applyBorder="1" applyAlignment="1">
      <alignment horizontal="center"/>
    </xf>
    <xf numFmtId="179" fontId="0" fillId="0" borderId="10" xfId="42" applyFont="1" applyBorder="1" applyAlignment="1">
      <alignment horizontal="center"/>
    </xf>
    <xf numFmtId="179" fontId="0" fillId="0" borderId="14" xfId="42" applyFont="1" applyBorder="1" applyAlignment="1">
      <alignment horizontal="center"/>
    </xf>
    <xf numFmtId="179" fontId="1" fillId="33" borderId="11" xfId="42" applyFont="1" applyFill="1" applyBorder="1" applyAlignment="1">
      <alignment/>
    </xf>
    <xf numFmtId="179" fontId="1" fillId="33" borderId="18" xfId="42" applyFont="1" applyFill="1" applyBorder="1" applyAlignment="1">
      <alignment/>
    </xf>
    <xf numFmtId="179" fontId="1" fillId="33" borderId="18" xfId="42" applyFont="1" applyFill="1" applyBorder="1" applyAlignment="1">
      <alignment/>
    </xf>
    <xf numFmtId="179" fontId="0" fillId="0" borderId="10" xfId="42" applyFont="1" applyFill="1" applyBorder="1" applyAlignment="1">
      <alignment horizontal="center"/>
    </xf>
    <xf numFmtId="179" fontId="0" fillId="0" borderId="12" xfId="42" applyFont="1" applyBorder="1" applyAlignment="1">
      <alignment horizontal="center"/>
    </xf>
    <xf numFmtId="179" fontId="0" fillId="0" borderId="18" xfId="42" applyFont="1" applyBorder="1" applyAlignment="1">
      <alignment horizontal="center"/>
    </xf>
    <xf numFmtId="179" fontId="0" fillId="0" borderId="19" xfId="42" applyFont="1" applyBorder="1" applyAlignment="1">
      <alignment horizontal="center"/>
    </xf>
    <xf numFmtId="179" fontId="0" fillId="0" borderId="11" xfId="42" applyFont="1" applyBorder="1" applyAlignment="1">
      <alignment/>
    </xf>
    <xf numFmtId="179" fontId="0" fillId="0" borderId="10" xfId="42" applyFont="1" applyFill="1" applyBorder="1" applyAlignment="1">
      <alignment/>
    </xf>
    <xf numFmtId="179" fontId="0" fillId="0" borderId="10" xfId="42" applyFont="1" applyBorder="1" applyAlignment="1">
      <alignment/>
    </xf>
    <xf numFmtId="179" fontId="0" fillId="0" borderId="12" xfId="42" applyFont="1" applyBorder="1" applyAlignment="1">
      <alignment/>
    </xf>
    <xf numFmtId="179" fontId="1" fillId="0" borderId="13" xfId="42" applyFont="1" applyBorder="1" applyAlignment="1">
      <alignment/>
    </xf>
    <xf numFmtId="179" fontId="0" fillId="33" borderId="11" xfId="42" applyFont="1" applyFill="1" applyBorder="1" applyAlignment="1">
      <alignment/>
    </xf>
    <xf numFmtId="179" fontId="0" fillId="33" borderId="10" xfId="42" applyFont="1" applyFill="1" applyBorder="1" applyAlignment="1">
      <alignment/>
    </xf>
    <xf numFmtId="179" fontId="0" fillId="33" borderId="12" xfId="42" applyFont="1" applyFill="1" applyBorder="1" applyAlignment="1">
      <alignment/>
    </xf>
    <xf numFmtId="179" fontId="1" fillId="33" borderId="13" xfId="42" applyFont="1" applyFill="1" applyBorder="1" applyAlignment="1">
      <alignment/>
    </xf>
    <xf numFmtId="179" fontId="1" fillId="34" borderId="11" xfId="42" applyFont="1" applyFill="1" applyBorder="1" applyAlignment="1">
      <alignment/>
    </xf>
    <xf numFmtId="179" fontId="0" fillId="0" borderId="15" xfId="42" applyFont="1" applyBorder="1" applyAlignment="1">
      <alignment horizontal="center"/>
    </xf>
    <xf numFmtId="179" fontId="0" fillId="0" borderId="15" xfId="42" applyFont="1" applyFill="1" applyBorder="1" applyAlignment="1">
      <alignment horizontal="center"/>
    </xf>
    <xf numFmtId="179" fontId="1" fillId="33" borderId="12" xfId="42" applyFont="1" applyFill="1" applyBorder="1" applyAlignment="1">
      <alignment/>
    </xf>
    <xf numFmtId="179" fontId="1" fillId="33" borderId="10" xfId="42" applyFont="1" applyFill="1" applyBorder="1" applyAlignment="1">
      <alignment/>
    </xf>
    <xf numFmtId="179" fontId="0" fillId="0" borderId="11" xfId="42" applyFont="1" applyBorder="1" applyAlignment="1">
      <alignment horizontal="center"/>
    </xf>
    <xf numFmtId="179" fontId="1" fillId="34" borderId="10" xfId="42" applyFont="1" applyFill="1" applyBorder="1" applyAlignment="1">
      <alignment/>
    </xf>
    <xf numFmtId="179" fontId="1" fillId="34" borderId="12" xfId="42" applyFont="1" applyFill="1" applyBorder="1" applyAlignment="1">
      <alignment/>
    </xf>
    <xf numFmtId="179" fontId="1" fillId="33" borderId="15" xfId="42" applyFont="1" applyFill="1" applyBorder="1" applyAlignment="1">
      <alignment/>
    </xf>
    <xf numFmtId="179" fontId="0" fillId="0" borderId="11" xfId="42" applyFont="1" applyBorder="1" applyAlignment="1">
      <alignment horizontal="center"/>
    </xf>
    <xf numFmtId="179" fontId="0" fillId="0" borderId="10" xfId="42" applyFont="1" applyBorder="1" applyAlignment="1">
      <alignment horizontal="center"/>
    </xf>
    <xf numFmtId="179" fontId="0" fillId="0" borderId="12" xfId="42" applyFont="1" applyBorder="1" applyAlignment="1">
      <alignment horizontal="center"/>
    </xf>
    <xf numFmtId="179" fontId="0" fillId="0" borderId="10" xfId="42" applyFont="1" applyFill="1" applyBorder="1" applyAlignment="1">
      <alignment horizontal="center"/>
    </xf>
    <xf numFmtId="179" fontId="1" fillId="33" borderId="11" xfId="42" applyFont="1" applyFill="1" applyBorder="1" applyAlignment="1">
      <alignment/>
    </xf>
    <xf numFmtId="179" fontId="0" fillId="34" borderId="11" xfId="42" applyFont="1" applyFill="1" applyBorder="1" applyAlignment="1">
      <alignment/>
    </xf>
    <xf numFmtId="179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2" fontId="9" fillId="0" borderId="10" xfId="0" applyNumberFormat="1" applyFont="1" applyBorder="1" applyAlignment="1">
      <alignment horizontal="right"/>
    </xf>
    <xf numFmtId="179" fontId="1" fillId="0" borderId="13" xfId="42" applyNumberFormat="1" applyFont="1" applyBorder="1" applyAlignment="1">
      <alignment/>
    </xf>
    <xf numFmtId="179" fontId="1" fillId="33" borderId="13" xfId="42" applyNumberFormat="1" applyFont="1" applyFill="1" applyBorder="1" applyAlignment="1">
      <alignment/>
    </xf>
    <xf numFmtId="179" fontId="9" fillId="0" borderId="0" xfId="42" applyFont="1" applyFill="1" applyBorder="1" applyAlignment="1">
      <alignment horizontal="right"/>
    </xf>
    <xf numFmtId="179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9" fontId="0" fillId="0" borderId="18" xfId="42" applyFont="1" applyBorder="1" applyAlignment="1">
      <alignment/>
    </xf>
    <xf numFmtId="179" fontId="0" fillId="33" borderId="18" xfId="42" applyFont="1" applyFill="1" applyBorder="1" applyAlignment="1">
      <alignment/>
    </xf>
    <xf numFmtId="179" fontId="0" fillId="34" borderId="18" xfId="42" applyFont="1" applyFill="1" applyBorder="1" applyAlignment="1">
      <alignment/>
    </xf>
    <xf numFmtId="179" fontId="1" fillId="34" borderId="18" xfId="42" applyFont="1" applyFill="1" applyBorder="1" applyAlignment="1">
      <alignment/>
    </xf>
    <xf numFmtId="179" fontId="0" fillId="0" borderId="18" xfId="42" applyFont="1" applyBorder="1" applyAlignment="1">
      <alignment horizontal="center"/>
    </xf>
    <xf numFmtId="179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9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79" fontId="1" fillId="34" borderId="13" xfId="42" applyFont="1" applyFill="1" applyBorder="1" applyAlignment="1">
      <alignment/>
    </xf>
    <xf numFmtId="179" fontId="1" fillId="33" borderId="14" xfId="42" applyFont="1" applyFill="1" applyBorder="1" applyAlignment="1">
      <alignment/>
    </xf>
    <xf numFmtId="179" fontId="1" fillId="33" borderId="13" xfId="42" applyNumberFormat="1" applyFont="1" applyFill="1" applyBorder="1" applyAlignment="1">
      <alignment/>
    </xf>
    <xf numFmtId="179" fontId="1" fillId="33" borderId="13" xfId="42" applyFont="1" applyFill="1" applyBorder="1" applyAlignment="1">
      <alignment/>
    </xf>
    <xf numFmtId="179" fontId="1" fillId="33" borderId="26" xfId="42" applyFont="1" applyFill="1" applyBorder="1" applyAlignment="1">
      <alignment/>
    </xf>
    <xf numFmtId="179" fontId="1" fillId="33" borderId="27" xfId="42" applyFont="1" applyFill="1" applyBorder="1" applyAlignment="1">
      <alignment/>
    </xf>
    <xf numFmtId="179" fontId="1" fillId="33" borderId="28" xfId="42" applyFont="1" applyFill="1" applyBorder="1" applyAlignment="1">
      <alignment/>
    </xf>
    <xf numFmtId="179" fontId="1" fillId="33" borderId="29" xfId="42" applyFont="1" applyFill="1" applyBorder="1" applyAlignment="1">
      <alignment/>
    </xf>
    <xf numFmtId="179" fontId="1" fillId="33" borderId="30" xfId="42" applyFont="1" applyFill="1" applyBorder="1" applyAlignment="1">
      <alignment/>
    </xf>
    <xf numFmtId="179" fontId="1" fillId="33" borderId="17" xfId="42" applyNumberFormat="1" applyFont="1" applyFill="1" applyBorder="1" applyAlignment="1">
      <alignment/>
    </xf>
    <xf numFmtId="179" fontId="0" fillId="0" borderId="18" xfId="42" applyFont="1" applyFill="1" applyBorder="1" applyAlignment="1">
      <alignment horizontal="center"/>
    </xf>
    <xf numFmtId="179" fontId="1" fillId="0" borderId="14" xfId="42" applyFont="1" applyBorder="1" applyAlignment="1">
      <alignment/>
    </xf>
    <xf numFmtId="0" fontId="0" fillId="33" borderId="14" xfId="0" applyFont="1" applyFill="1" applyBorder="1" applyAlignment="1">
      <alignment horizontal="right" wrapText="1"/>
    </xf>
    <xf numFmtId="0" fontId="3" fillId="0" borderId="0" xfId="56" applyFont="1" applyFill="1">
      <alignment/>
      <protection/>
    </xf>
    <xf numFmtId="0" fontId="7" fillId="0" borderId="0" xfId="56" applyFont="1" applyFill="1">
      <alignment/>
      <protection/>
    </xf>
    <xf numFmtId="0" fontId="6" fillId="0" borderId="0" xfId="56" applyFont="1" applyFill="1">
      <alignment/>
      <protection/>
    </xf>
    <xf numFmtId="0" fontId="4" fillId="0" borderId="0" xfId="56" applyFont="1" applyFill="1">
      <alignment/>
      <protection/>
    </xf>
    <xf numFmtId="171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179" fontId="0" fillId="0" borderId="15" xfId="42" applyFont="1" applyBorder="1" applyAlignment="1">
      <alignment horizontal="center"/>
    </xf>
    <xf numFmtId="179" fontId="0" fillId="0" borderId="14" xfId="42" applyFont="1" applyBorder="1" applyAlignment="1">
      <alignment horizontal="center"/>
    </xf>
    <xf numFmtId="49" fontId="44" fillId="0" borderId="3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0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2" fontId="2" fillId="0" borderId="38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3" fontId="6" fillId="0" borderId="41" xfId="56" applyNumberFormat="1" applyFont="1" applyFill="1" applyBorder="1" applyAlignment="1">
      <alignment vertical="center" wrapText="1"/>
      <protection/>
    </xf>
    <xf numFmtId="3" fontId="6" fillId="0" borderId="42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9" fontId="0" fillId="0" borderId="43" xfId="42" applyFont="1" applyBorder="1" applyAlignment="1">
      <alignment horizontal="center"/>
    </xf>
    <xf numFmtId="179" fontId="0" fillId="0" borderId="25" xfId="42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4"/>
  <sheetViews>
    <sheetView tabSelected="1" zoomScale="85" zoomScaleNormal="85" zoomScalePageLayoutView="0" workbookViewId="0" topLeftCell="A1">
      <pane xSplit="2" ySplit="5" topLeftCell="BH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K8" sqref="BK8"/>
    </sheetView>
  </sheetViews>
  <sheetFormatPr defaultColWidth="9.140625" defaultRowHeight="12.75"/>
  <cols>
    <col min="1" max="1" width="8.57421875" style="1" bestFit="1" customWidth="1"/>
    <col min="2" max="2" width="38.421875" style="1" customWidth="1"/>
    <col min="3" max="3" width="5.28125" style="1" bestFit="1" customWidth="1"/>
    <col min="4" max="4" width="9.57421875" style="26" customWidth="1"/>
    <col min="5" max="7" width="5.28125" style="1" bestFit="1" customWidth="1"/>
    <col min="8" max="8" width="9.57421875" style="1" customWidth="1"/>
    <col min="9" max="9" width="10.57421875" style="1" customWidth="1"/>
    <col min="10" max="10" width="9.57421875" style="1" bestFit="1" customWidth="1"/>
    <col min="11" max="11" width="7.00390625" style="1" bestFit="1" customWidth="1"/>
    <col min="12" max="12" width="9.57421875" style="1" customWidth="1"/>
    <col min="13" max="13" width="5.28125" style="1" bestFit="1" customWidth="1"/>
    <col min="14" max="14" width="5.28125" style="26" bestFit="1" customWidth="1"/>
    <col min="15" max="17" width="5.28125" style="1" bestFit="1" customWidth="1"/>
    <col min="18" max="18" width="9.57421875" style="1" bestFit="1" customWidth="1"/>
    <col min="19" max="19" width="8.00390625" style="1" bestFit="1" customWidth="1"/>
    <col min="20" max="20" width="7.00390625" style="1" bestFit="1" customWidth="1"/>
    <col min="21" max="21" width="5.28125" style="1" bestFit="1" customWidth="1"/>
    <col min="22" max="22" width="8.00390625" style="1" customWidth="1"/>
    <col min="23" max="27" width="5.28125" style="1" bestFit="1" customWidth="1"/>
    <col min="28" max="28" width="7.00390625" style="1" customWidth="1"/>
    <col min="29" max="29" width="7.00390625" style="1" bestFit="1" customWidth="1"/>
    <col min="30" max="31" width="5.28125" style="1" bestFit="1" customWidth="1"/>
    <col min="32" max="32" width="6.00390625" style="1" customWidth="1"/>
    <col min="33" max="37" width="5.28125" style="1" bestFit="1" customWidth="1"/>
    <col min="38" max="38" width="6.00390625" style="1" customWidth="1"/>
    <col min="39" max="41" width="5.28125" style="1" bestFit="1" customWidth="1"/>
    <col min="42" max="43" width="6.00390625" style="1" bestFit="1" customWidth="1"/>
    <col min="44" max="44" width="7.00390625" style="26" bestFit="1" customWidth="1"/>
    <col min="45" max="47" width="5.28125" style="1" bestFit="1" customWidth="1"/>
    <col min="48" max="48" width="10.57421875" style="1" customWidth="1"/>
    <col min="49" max="49" width="9.57421875" style="1" bestFit="1" customWidth="1"/>
    <col min="50" max="50" width="7.00390625" style="1" bestFit="1" customWidth="1"/>
    <col min="51" max="51" width="5.28125" style="1" bestFit="1" customWidth="1"/>
    <col min="52" max="52" width="10.57421875" style="1" customWidth="1"/>
    <col min="53" max="53" width="5.28125" style="1" bestFit="1" customWidth="1"/>
    <col min="54" max="54" width="5.28125" style="26" bestFit="1" customWidth="1"/>
    <col min="55" max="57" width="5.28125" style="1" bestFit="1" customWidth="1"/>
    <col min="58" max="58" width="9.57421875" style="1" customWidth="1"/>
    <col min="59" max="59" width="8.00390625" style="26" customWidth="1"/>
    <col min="60" max="60" width="8.00390625" style="1" bestFit="1" customWidth="1"/>
    <col min="61" max="61" width="5.28125" style="1" bestFit="1" customWidth="1"/>
    <col min="62" max="62" width="9.57421875" style="1" bestFit="1" customWidth="1"/>
    <col min="63" max="63" width="12.7109375" style="22" customWidth="1"/>
    <col min="64" max="64" width="10.28125" style="26" bestFit="1" customWidth="1"/>
    <col min="65" max="16384" width="9.140625" style="26" customWidth="1"/>
  </cols>
  <sheetData>
    <row r="1" spans="1:64" s="116" customFormat="1" ht="19.5" thickBot="1">
      <c r="A1" s="154" t="s">
        <v>66</v>
      </c>
      <c r="B1" s="136" t="s">
        <v>28</v>
      </c>
      <c r="C1" s="142" t="s">
        <v>165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4"/>
      <c r="BL1" s="26"/>
    </row>
    <row r="2" spans="1:64" s="117" customFormat="1" ht="18.75" customHeight="1" thickBot="1">
      <c r="A2" s="155"/>
      <c r="B2" s="137"/>
      <c r="C2" s="141" t="s">
        <v>27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0"/>
      <c r="W2" s="128" t="s">
        <v>25</v>
      </c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30"/>
      <c r="AQ2" s="128" t="s">
        <v>26</v>
      </c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30"/>
      <c r="BK2" s="145" t="s">
        <v>23</v>
      </c>
      <c r="BL2" s="26"/>
    </row>
    <row r="3" spans="1:64" s="118" customFormat="1" ht="18.75" thickBot="1">
      <c r="A3" s="155"/>
      <c r="B3" s="137"/>
      <c r="C3" s="140" t="s">
        <v>102</v>
      </c>
      <c r="D3" s="132"/>
      <c r="E3" s="132"/>
      <c r="F3" s="132"/>
      <c r="G3" s="132"/>
      <c r="H3" s="132"/>
      <c r="I3" s="132"/>
      <c r="J3" s="132"/>
      <c r="K3" s="132"/>
      <c r="L3" s="133"/>
      <c r="M3" s="131" t="s">
        <v>103</v>
      </c>
      <c r="N3" s="132"/>
      <c r="O3" s="132"/>
      <c r="P3" s="132"/>
      <c r="Q3" s="132"/>
      <c r="R3" s="132"/>
      <c r="S3" s="132"/>
      <c r="T3" s="132"/>
      <c r="U3" s="132"/>
      <c r="V3" s="133"/>
      <c r="W3" s="131" t="s">
        <v>102</v>
      </c>
      <c r="X3" s="132"/>
      <c r="Y3" s="132"/>
      <c r="Z3" s="132"/>
      <c r="AA3" s="132"/>
      <c r="AB3" s="132"/>
      <c r="AC3" s="132"/>
      <c r="AD3" s="132"/>
      <c r="AE3" s="132"/>
      <c r="AF3" s="133"/>
      <c r="AG3" s="131" t="s">
        <v>103</v>
      </c>
      <c r="AH3" s="132"/>
      <c r="AI3" s="132"/>
      <c r="AJ3" s="132"/>
      <c r="AK3" s="132"/>
      <c r="AL3" s="132"/>
      <c r="AM3" s="132"/>
      <c r="AN3" s="132"/>
      <c r="AO3" s="132"/>
      <c r="AP3" s="133"/>
      <c r="AQ3" s="131" t="s">
        <v>102</v>
      </c>
      <c r="AR3" s="132"/>
      <c r="AS3" s="132"/>
      <c r="AT3" s="132"/>
      <c r="AU3" s="132"/>
      <c r="AV3" s="132"/>
      <c r="AW3" s="132"/>
      <c r="AX3" s="132"/>
      <c r="AY3" s="132"/>
      <c r="AZ3" s="133"/>
      <c r="BA3" s="131" t="s">
        <v>103</v>
      </c>
      <c r="BB3" s="132"/>
      <c r="BC3" s="132"/>
      <c r="BD3" s="132"/>
      <c r="BE3" s="132"/>
      <c r="BF3" s="132"/>
      <c r="BG3" s="132"/>
      <c r="BH3" s="132"/>
      <c r="BI3" s="132"/>
      <c r="BJ3" s="133"/>
      <c r="BK3" s="146"/>
      <c r="BL3" s="26"/>
    </row>
    <row r="4" spans="1:64" s="118" customFormat="1" ht="18">
      <c r="A4" s="155"/>
      <c r="B4" s="137"/>
      <c r="C4" s="122" t="s">
        <v>29</v>
      </c>
      <c r="D4" s="122"/>
      <c r="E4" s="122"/>
      <c r="F4" s="122"/>
      <c r="G4" s="123"/>
      <c r="H4" s="125" t="s">
        <v>30</v>
      </c>
      <c r="I4" s="126"/>
      <c r="J4" s="126"/>
      <c r="K4" s="126"/>
      <c r="L4" s="127"/>
      <c r="M4" s="124" t="s">
        <v>29</v>
      </c>
      <c r="N4" s="122"/>
      <c r="O4" s="122"/>
      <c r="P4" s="122"/>
      <c r="Q4" s="123"/>
      <c r="R4" s="125" t="s">
        <v>30</v>
      </c>
      <c r="S4" s="126"/>
      <c r="T4" s="126"/>
      <c r="U4" s="126"/>
      <c r="V4" s="127"/>
      <c r="W4" s="124" t="s">
        <v>29</v>
      </c>
      <c r="X4" s="122"/>
      <c r="Y4" s="122"/>
      <c r="Z4" s="122"/>
      <c r="AA4" s="123"/>
      <c r="AB4" s="125" t="s">
        <v>30</v>
      </c>
      <c r="AC4" s="126"/>
      <c r="AD4" s="126"/>
      <c r="AE4" s="126"/>
      <c r="AF4" s="127"/>
      <c r="AG4" s="124" t="s">
        <v>29</v>
      </c>
      <c r="AH4" s="122"/>
      <c r="AI4" s="122"/>
      <c r="AJ4" s="122"/>
      <c r="AK4" s="123"/>
      <c r="AL4" s="125" t="s">
        <v>30</v>
      </c>
      <c r="AM4" s="126"/>
      <c r="AN4" s="126"/>
      <c r="AO4" s="126"/>
      <c r="AP4" s="127"/>
      <c r="AQ4" s="124" t="s">
        <v>29</v>
      </c>
      <c r="AR4" s="122"/>
      <c r="AS4" s="122"/>
      <c r="AT4" s="122"/>
      <c r="AU4" s="123"/>
      <c r="AV4" s="125" t="s">
        <v>30</v>
      </c>
      <c r="AW4" s="126"/>
      <c r="AX4" s="126"/>
      <c r="AY4" s="126"/>
      <c r="AZ4" s="127"/>
      <c r="BA4" s="124" t="s">
        <v>29</v>
      </c>
      <c r="BB4" s="122"/>
      <c r="BC4" s="122"/>
      <c r="BD4" s="122"/>
      <c r="BE4" s="123"/>
      <c r="BF4" s="125" t="s">
        <v>30</v>
      </c>
      <c r="BG4" s="126"/>
      <c r="BH4" s="126"/>
      <c r="BI4" s="126"/>
      <c r="BJ4" s="127"/>
      <c r="BK4" s="146"/>
      <c r="BL4" s="26"/>
    </row>
    <row r="5" spans="1:64" s="119" customFormat="1" ht="15" customHeight="1">
      <c r="A5" s="155"/>
      <c r="B5" s="137"/>
      <c r="C5" s="85">
        <v>1</v>
      </c>
      <c r="D5" s="3">
        <v>2</v>
      </c>
      <c r="E5" s="3">
        <v>3</v>
      </c>
      <c r="F5" s="3">
        <v>4</v>
      </c>
      <c r="G5" s="5">
        <v>5</v>
      </c>
      <c r="H5" s="4">
        <v>1</v>
      </c>
      <c r="I5" s="3">
        <v>2</v>
      </c>
      <c r="J5" s="3">
        <v>3</v>
      </c>
      <c r="K5" s="3">
        <v>4</v>
      </c>
      <c r="L5" s="5">
        <v>5</v>
      </c>
      <c r="M5" s="4">
        <v>1</v>
      </c>
      <c r="N5" s="3">
        <v>2</v>
      </c>
      <c r="O5" s="3">
        <v>3</v>
      </c>
      <c r="P5" s="3">
        <v>4</v>
      </c>
      <c r="Q5" s="5">
        <v>5</v>
      </c>
      <c r="R5" s="4">
        <v>1</v>
      </c>
      <c r="S5" s="3">
        <v>2</v>
      </c>
      <c r="T5" s="3">
        <v>3</v>
      </c>
      <c r="U5" s="3">
        <v>4</v>
      </c>
      <c r="V5" s="5">
        <v>5</v>
      </c>
      <c r="W5" s="4">
        <v>1</v>
      </c>
      <c r="X5" s="3">
        <v>2</v>
      </c>
      <c r="Y5" s="3">
        <v>3</v>
      </c>
      <c r="Z5" s="3">
        <v>4</v>
      </c>
      <c r="AA5" s="5">
        <v>5</v>
      </c>
      <c r="AB5" s="4">
        <v>1</v>
      </c>
      <c r="AC5" s="3">
        <v>2</v>
      </c>
      <c r="AD5" s="3">
        <v>3</v>
      </c>
      <c r="AE5" s="3">
        <v>4</v>
      </c>
      <c r="AF5" s="5">
        <v>5</v>
      </c>
      <c r="AG5" s="4">
        <v>1</v>
      </c>
      <c r="AH5" s="3">
        <v>2</v>
      </c>
      <c r="AI5" s="3">
        <v>3</v>
      </c>
      <c r="AJ5" s="3">
        <v>4</v>
      </c>
      <c r="AK5" s="5">
        <v>5</v>
      </c>
      <c r="AL5" s="4">
        <v>1</v>
      </c>
      <c r="AM5" s="3">
        <v>2</v>
      </c>
      <c r="AN5" s="3">
        <v>3</v>
      </c>
      <c r="AO5" s="3">
        <v>4</v>
      </c>
      <c r="AP5" s="5">
        <v>5</v>
      </c>
      <c r="AQ5" s="4">
        <v>1</v>
      </c>
      <c r="AR5" s="3">
        <v>2</v>
      </c>
      <c r="AS5" s="3">
        <v>3</v>
      </c>
      <c r="AT5" s="3">
        <v>4</v>
      </c>
      <c r="AU5" s="5">
        <v>5</v>
      </c>
      <c r="AV5" s="4">
        <v>1</v>
      </c>
      <c r="AW5" s="3">
        <v>2</v>
      </c>
      <c r="AX5" s="3">
        <v>3</v>
      </c>
      <c r="AY5" s="3">
        <v>4</v>
      </c>
      <c r="AZ5" s="5">
        <v>5</v>
      </c>
      <c r="BA5" s="4">
        <v>1</v>
      </c>
      <c r="BB5" s="3">
        <v>2</v>
      </c>
      <c r="BC5" s="3">
        <v>3</v>
      </c>
      <c r="BD5" s="3">
        <v>4</v>
      </c>
      <c r="BE5" s="5">
        <v>5</v>
      </c>
      <c r="BF5" s="4">
        <v>1</v>
      </c>
      <c r="BG5" s="3">
        <v>2</v>
      </c>
      <c r="BH5" s="3">
        <v>3</v>
      </c>
      <c r="BI5" s="3">
        <v>4</v>
      </c>
      <c r="BJ5" s="5">
        <v>5</v>
      </c>
      <c r="BK5" s="147"/>
      <c r="BL5" s="26"/>
    </row>
    <row r="6" spans="1:63" ht="12.75">
      <c r="A6" s="6" t="s">
        <v>0</v>
      </c>
      <c r="B6" s="12" t="s">
        <v>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9"/>
    </row>
    <row r="7" spans="1:63" ht="12.75">
      <c r="A7" s="6" t="s">
        <v>67</v>
      </c>
      <c r="B7" s="13" t="s">
        <v>12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9"/>
    </row>
    <row r="8" spans="1:63" ht="12.75">
      <c r="A8" s="6"/>
      <c r="B8" s="17" t="s">
        <v>130</v>
      </c>
      <c r="C8" s="42">
        <v>0</v>
      </c>
      <c r="D8" s="40">
        <v>436.007080479</v>
      </c>
      <c r="E8" s="35">
        <v>0</v>
      </c>
      <c r="F8" s="35">
        <v>0</v>
      </c>
      <c r="G8" s="35">
        <v>0</v>
      </c>
      <c r="H8" s="35">
        <v>50.650613471</v>
      </c>
      <c r="I8" s="35">
        <v>6479.30727354</v>
      </c>
      <c r="J8" s="35">
        <v>1688.034223617</v>
      </c>
      <c r="K8" s="35">
        <v>0</v>
      </c>
      <c r="L8" s="35">
        <v>334.362928998</v>
      </c>
      <c r="M8" s="35">
        <v>0</v>
      </c>
      <c r="N8" s="40">
        <v>0</v>
      </c>
      <c r="O8" s="35">
        <v>0</v>
      </c>
      <c r="P8" s="35">
        <v>0</v>
      </c>
      <c r="Q8" s="35">
        <v>0</v>
      </c>
      <c r="R8" s="35">
        <v>23.13452839</v>
      </c>
      <c r="S8" s="35">
        <v>133.611723018</v>
      </c>
      <c r="T8" s="35">
        <v>8.605396444</v>
      </c>
      <c r="U8" s="35">
        <v>0</v>
      </c>
      <c r="V8" s="35">
        <v>48.852013916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0.006723094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0.003541128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40">
        <v>0.182577897</v>
      </c>
      <c r="AS8" s="35">
        <v>0</v>
      </c>
      <c r="AT8" s="35">
        <v>0</v>
      </c>
      <c r="AU8" s="35">
        <v>0</v>
      </c>
      <c r="AV8" s="35">
        <v>72.510659686</v>
      </c>
      <c r="AW8" s="35">
        <v>1265.675557467</v>
      </c>
      <c r="AX8" s="35">
        <v>2.162129728</v>
      </c>
      <c r="AY8" s="35">
        <v>0</v>
      </c>
      <c r="AZ8" s="35">
        <v>651.654831991</v>
      </c>
      <c r="BA8" s="35">
        <v>0</v>
      </c>
      <c r="BB8" s="40">
        <v>0</v>
      </c>
      <c r="BC8" s="35">
        <v>0</v>
      </c>
      <c r="BD8" s="35">
        <v>0</v>
      </c>
      <c r="BE8" s="35">
        <v>0</v>
      </c>
      <c r="BF8" s="35">
        <v>28.092237941</v>
      </c>
      <c r="BG8" s="40">
        <v>23.388851406</v>
      </c>
      <c r="BH8" s="35">
        <v>0.130611129</v>
      </c>
      <c r="BI8" s="35">
        <v>0</v>
      </c>
      <c r="BJ8" s="35">
        <v>51.942245143</v>
      </c>
      <c r="BK8" s="100">
        <v>11298.315748483</v>
      </c>
    </row>
    <row r="9" spans="1:63" ht="12.75">
      <c r="A9" s="6"/>
      <c r="B9" s="17" t="s">
        <v>124</v>
      </c>
      <c r="C9" s="42">
        <v>0</v>
      </c>
      <c r="D9" s="40">
        <v>410.614384046</v>
      </c>
      <c r="E9" s="35">
        <v>0</v>
      </c>
      <c r="F9" s="35">
        <v>0</v>
      </c>
      <c r="G9" s="43">
        <v>0</v>
      </c>
      <c r="H9" s="42">
        <v>21.27415824</v>
      </c>
      <c r="I9" s="35">
        <v>1699.68422229</v>
      </c>
      <c r="J9" s="35">
        <v>15.81181225</v>
      </c>
      <c r="K9" s="43">
        <v>0</v>
      </c>
      <c r="L9" s="43">
        <v>77.608252659</v>
      </c>
      <c r="M9" s="42">
        <v>0</v>
      </c>
      <c r="N9" s="40">
        <v>0</v>
      </c>
      <c r="O9" s="35">
        <v>0</v>
      </c>
      <c r="P9" s="43">
        <v>0</v>
      </c>
      <c r="Q9" s="43">
        <v>0</v>
      </c>
      <c r="R9" s="42">
        <v>6.526836051</v>
      </c>
      <c r="S9" s="35">
        <v>15.793741859</v>
      </c>
      <c r="T9" s="35">
        <v>0</v>
      </c>
      <c r="U9" s="35">
        <v>0</v>
      </c>
      <c r="V9" s="43">
        <v>13.264172704</v>
      </c>
      <c r="W9" s="42">
        <v>0</v>
      </c>
      <c r="X9" s="35">
        <v>0</v>
      </c>
      <c r="Y9" s="35">
        <v>0</v>
      </c>
      <c r="Z9" s="43">
        <v>0</v>
      </c>
      <c r="AA9" s="43">
        <v>0</v>
      </c>
      <c r="AB9" s="42">
        <v>0</v>
      </c>
      <c r="AC9" s="35">
        <v>0</v>
      </c>
      <c r="AD9" s="35">
        <v>0</v>
      </c>
      <c r="AE9" s="35">
        <v>0</v>
      </c>
      <c r="AF9" s="43">
        <v>0</v>
      </c>
      <c r="AG9" s="42">
        <v>0</v>
      </c>
      <c r="AH9" s="35">
        <v>0</v>
      </c>
      <c r="AI9" s="35">
        <v>0</v>
      </c>
      <c r="AJ9" s="35">
        <v>0</v>
      </c>
      <c r="AK9" s="43">
        <v>0</v>
      </c>
      <c r="AL9" s="42">
        <v>0.001325898</v>
      </c>
      <c r="AM9" s="35">
        <v>0</v>
      </c>
      <c r="AN9" s="35">
        <v>0</v>
      </c>
      <c r="AO9" s="43">
        <v>0</v>
      </c>
      <c r="AP9" s="43">
        <v>0</v>
      </c>
      <c r="AQ9" s="42">
        <v>0</v>
      </c>
      <c r="AR9" s="40">
        <v>1.208524154</v>
      </c>
      <c r="AS9" s="35">
        <v>0</v>
      </c>
      <c r="AT9" s="43">
        <v>0</v>
      </c>
      <c r="AU9" s="43">
        <v>0</v>
      </c>
      <c r="AV9" s="42">
        <v>9.072475056</v>
      </c>
      <c r="AW9" s="35">
        <v>893.827637225</v>
      </c>
      <c r="AX9" s="35">
        <v>0</v>
      </c>
      <c r="AY9" s="43">
        <v>0</v>
      </c>
      <c r="AZ9" s="43">
        <v>53.314160457</v>
      </c>
      <c r="BA9" s="42">
        <v>0</v>
      </c>
      <c r="BB9" s="40">
        <v>0</v>
      </c>
      <c r="BC9" s="35">
        <v>0</v>
      </c>
      <c r="BD9" s="43">
        <v>0</v>
      </c>
      <c r="BE9" s="43">
        <v>0</v>
      </c>
      <c r="BF9" s="42">
        <v>3.065234648</v>
      </c>
      <c r="BG9" s="40">
        <v>5.436849832</v>
      </c>
      <c r="BH9" s="35">
        <v>3.91892323</v>
      </c>
      <c r="BI9" s="35">
        <v>0</v>
      </c>
      <c r="BJ9" s="35">
        <v>9.376530567</v>
      </c>
      <c r="BK9" s="100">
        <v>3239.799241166</v>
      </c>
    </row>
    <row r="10" spans="1:63" ht="12.75">
      <c r="A10" s="6"/>
      <c r="B10" s="17" t="s">
        <v>129</v>
      </c>
      <c r="C10" s="42">
        <v>0</v>
      </c>
      <c r="D10" s="40">
        <v>219.673504858</v>
      </c>
      <c r="E10" s="35">
        <v>0</v>
      </c>
      <c r="F10" s="35">
        <v>0</v>
      </c>
      <c r="G10" s="41">
        <v>0</v>
      </c>
      <c r="H10" s="42">
        <v>5.823542575</v>
      </c>
      <c r="I10" s="35">
        <v>2049.970194177</v>
      </c>
      <c r="J10" s="35">
        <v>207.318725019</v>
      </c>
      <c r="K10" s="43">
        <v>0</v>
      </c>
      <c r="L10" s="41">
        <v>226.763614811</v>
      </c>
      <c r="M10" s="42">
        <v>0</v>
      </c>
      <c r="N10" s="40">
        <v>0</v>
      </c>
      <c r="O10" s="35">
        <v>0</v>
      </c>
      <c r="P10" s="43">
        <v>0</v>
      </c>
      <c r="Q10" s="41">
        <v>0</v>
      </c>
      <c r="R10" s="42">
        <v>1.583361738</v>
      </c>
      <c r="S10" s="35">
        <v>61.274035232</v>
      </c>
      <c r="T10" s="35">
        <v>9.193350661</v>
      </c>
      <c r="U10" s="35">
        <v>0</v>
      </c>
      <c r="V10" s="41">
        <v>24.481250592</v>
      </c>
      <c r="W10" s="42">
        <v>0</v>
      </c>
      <c r="X10" s="35">
        <v>0</v>
      </c>
      <c r="Y10" s="35">
        <v>0</v>
      </c>
      <c r="Z10" s="43">
        <v>0</v>
      </c>
      <c r="AA10" s="41">
        <v>0</v>
      </c>
      <c r="AB10" s="42">
        <v>0</v>
      </c>
      <c r="AC10" s="35">
        <v>0</v>
      </c>
      <c r="AD10" s="35">
        <v>0</v>
      </c>
      <c r="AE10" s="35">
        <v>0</v>
      </c>
      <c r="AF10" s="41">
        <v>0</v>
      </c>
      <c r="AG10" s="42">
        <v>0</v>
      </c>
      <c r="AH10" s="35">
        <v>0</v>
      </c>
      <c r="AI10" s="35">
        <v>0</v>
      </c>
      <c r="AJ10" s="35">
        <v>0</v>
      </c>
      <c r="AK10" s="41">
        <v>0</v>
      </c>
      <c r="AL10" s="42">
        <v>0.001464099</v>
      </c>
      <c r="AM10" s="35">
        <v>0</v>
      </c>
      <c r="AN10" s="35">
        <v>0</v>
      </c>
      <c r="AO10" s="43">
        <v>0</v>
      </c>
      <c r="AP10" s="41">
        <v>0</v>
      </c>
      <c r="AQ10" s="42">
        <v>0</v>
      </c>
      <c r="AR10" s="40">
        <v>0</v>
      </c>
      <c r="AS10" s="35">
        <v>0</v>
      </c>
      <c r="AT10" s="43">
        <v>0</v>
      </c>
      <c r="AU10" s="41">
        <v>0</v>
      </c>
      <c r="AV10" s="42">
        <v>19.806526048</v>
      </c>
      <c r="AW10" s="35">
        <v>1079.654515308</v>
      </c>
      <c r="AX10" s="35">
        <v>5.030998281</v>
      </c>
      <c r="AY10" s="43">
        <v>0</v>
      </c>
      <c r="AZ10" s="41">
        <v>512.161816681</v>
      </c>
      <c r="BA10" s="42">
        <v>0</v>
      </c>
      <c r="BB10" s="40">
        <v>0</v>
      </c>
      <c r="BC10" s="35">
        <v>0</v>
      </c>
      <c r="BD10" s="43">
        <v>0</v>
      </c>
      <c r="BE10" s="41">
        <v>0</v>
      </c>
      <c r="BF10" s="42">
        <v>8.597114069</v>
      </c>
      <c r="BG10" s="40">
        <v>35.353354217</v>
      </c>
      <c r="BH10" s="35">
        <v>6.176329147</v>
      </c>
      <c r="BI10" s="35">
        <v>0</v>
      </c>
      <c r="BJ10" s="35">
        <v>62.811461618</v>
      </c>
      <c r="BK10" s="100">
        <v>4535.675159131</v>
      </c>
    </row>
    <row r="11" spans="1:64" ht="12.75">
      <c r="A11" s="27"/>
      <c r="B11" s="28" t="s">
        <v>76</v>
      </c>
      <c r="C11" s="86">
        <f>SUM(C8:C10)</f>
        <v>0</v>
      </c>
      <c r="D11" s="71">
        <f aca="true" t="shared" si="0" ref="D11:BJ11">SUM(D8:D10)</f>
        <v>1066.294969383</v>
      </c>
      <c r="E11" s="71">
        <f t="shared" si="0"/>
        <v>0</v>
      </c>
      <c r="F11" s="71">
        <f t="shared" si="0"/>
        <v>0</v>
      </c>
      <c r="G11" s="71">
        <f t="shared" si="0"/>
        <v>0</v>
      </c>
      <c r="H11" s="71">
        <f t="shared" si="0"/>
        <v>77.74831428600001</v>
      </c>
      <c r="I11" s="71">
        <f t="shared" si="0"/>
        <v>10228.961690007</v>
      </c>
      <c r="J11" s="71">
        <f t="shared" si="0"/>
        <v>1911.1647608859998</v>
      </c>
      <c r="K11" s="71">
        <f t="shared" si="0"/>
        <v>0</v>
      </c>
      <c r="L11" s="71">
        <f t="shared" si="0"/>
        <v>638.734796468</v>
      </c>
      <c r="M11" s="71">
        <f t="shared" si="0"/>
        <v>0</v>
      </c>
      <c r="N11" s="71">
        <f t="shared" si="0"/>
        <v>0</v>
      </c>
      <c r="O11" s="71">
        <f t="shared" si="0"/>
        <v>0</v>
      </c>
      <c r="P11" s="71">
        <f t="shared" si="0"/>
        <v>0</v>
      </c>
      <c r="Q11" s="71">
        <f t="shared" si="0"/>
        <v>0</v>
      </c>
      <c r="R11" s="71">
        <f t="shared" si="0"/>
        <v>31.244726179</v>
      </c>
      <c r="S11" s="71">
        <f t="shared" si="0"/>
        <v>210.679500109</v>
      </c>
      <c r="T11" s="71">
        <f t="shared" si="0"/>
        <v>17.798747105</v>
      </c>
      <c r="U11" s="71">
        <f t="shared" si="0"/>
        <v>0</v>
      </c>
      <c r="V11" s="71">
        <f t="shared" si="0"/>
        <v>86.59743721199999</v>
      </c>
      <c r="W11" s="71">
        <f t="shared" si="0"/>
        <v>0</v>
      </c>
      <c r="X11" s="71">
        <f t="shared" si="0"/>
        <v>0</v>
      </c>
      <c r="Y11" s="71">
        <f t="shared" si="0"/>
        <v>0</v>
      </c>
      <c r="Z11" s="71">
        <f t="shared" si="0"/>
        <v>0</v>
      </c>
      <c r="AA11" s="71">
        <f t="shared" si="0"/>
        <v>0</v>
      </c>
      <c r="AB11" s="71">
        <f t="shared" si="0"/>
        <v>0.006723094</v>
      </c>
      <c r="AC11" s="71">
        <f t="shared" si="0"/>
        <v>0</v>
      </c>
      <c r="AD11" s="71">
        <f t="shared" si="0"/>
        <v>0</v>
      </c>
      <c r="AE11" s="71">
        <f t="shared" si="0"/>
        <v>0</v>
      </c>
      <c r="AF11" s="71">
        <f t="shared" si="0"/>
        <v>0</v>
      </c>
      <c r="AG11" s="71">
        <f t="shared" si="0"/>
        <v>0</v>
      </c>
      <c r="AH11" s="71">
        <f t="shared" si="0"/>
        <v>0</v>
      </c>
      <c r="AI11" s="71">
        <f t="shared" si="0"/>
        <v>0</v>
      </c>
      <c r="AJ11" s="71">
        <f t="shared" si="0"/>
        <v>0</v>
      </c>
      <c r="AK11" s="71">
        <f t="shared" si="0"/>
        <v>0</v>
      </c>
      <c r="AL11" s="71">
        <f t="shared" si="0"/>
        <v>0.006331125</v>
      </c>
      <c r="AM11" s="71">
        <f t="shared" si="0"/>
        <v>0</v>
      </c>
      <c r="AN11" s="71">
        <f t="shared" si="0"/>
        <v>0</v>
      </c>
      <c r="AO11" s="71">
        <f t="shared" si="0"/>
        <v>0</v>
      </c>
      <c r="AP11" s="71">
        <f t="shared" si="0"/>
        <v>0</v>
      </c>
      <c r="AQ11" s="71">
        <f t="shared" si="0"/>
        <v>0</v>
      </c>
      <c r="AR11" s="71">
        <f t="shared" si="0"/>
        <v>1.391102051</v>
      </c>
      <c r="AS11" s="71">
        <f t="shared" si="0"/>
        <v>0</v>
      </c>
      <c r="AT11" s="71">
        <f t="shared" si="0"/>
        <v>0</v>
      </c>
      <c r="AU11" s="71">
        <f t="shared" si="0"/>
        <v>0</v>
      </c>
      <c r="AV11" s="71">
        <f t="shared" si="0"/>
        <v>101.38966079</v>
      </c>
      <c r="AW11" s="71">
        <f t="shared" si="0"/>
        <v>3239.15771</v>
      </c>
      <c r="AX11" s="71">
        <f t="shared" si="0"/>
        <v>7.193128009</v>
      </c>
      <c r="AY11" s="71">
        <f t="shared" si="0"/>
        <v>0</v>
      </c>
      <c r="AZ11" s="71">
        <f t="shared" si="0"/>
        <v>1217.130809129</v>
      </c>
      <c r="BA11" s="71">
        <f t="shared" si="0"/>
        <v>0</v>
      </c>
      <c r="BB11" s="71">
        <f t="shared" si="0"/>
        <v>0</v>
      </c>
      <c r="BC11" s="71">
        <f t="shared" si="0"/>
        <v>0</v>
      </c>
      <c r="BD11" s="71">
        <f t="shared" si="0"/>
        <v>0</v>
      </c>
      <c r="BE11" s="71">
        <f t="shared" si="0"/>
        <v>0</v>
      </c>
      <c r="BF11" s="71">
        <f t="shared" si="0"/>
        <v>39.754586658</v>
      </c>
      <c r="BG11" s="71">
        <f t="shared" si="0"/>
        <v>64.179055455</v>
      </c>
      <c r="BH11" s="71">
        <f t="shared" si="0"/>
        <v>10.225863506</v>
      </c>
      <c r="BI11" s="71">
        <f t="shared" si="0"/>
        <v>0</v>
      </c>
      <c r="BJ11" s="71">
        <f t="shared" si="0"/>
        <v>124.13023732799999</v>
      </c>
      <c r="BK11" s="101">
        <f>SUM(BK8:BK10)</f>
        <v>19073.79014878</v>
      </c>
      <c r="BL11" s="120"/>
    </row>
    <row r="12" spans="1:64" ht="12.75">
      <c r="A12" s="6" t="s">
        <v>68</v>
      </c>
      <c r="B12" s="13" t="s">
        <v>3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5"/>
      <c r="BL12" s="120"/>
    </row>
    <row r="13" spans="1:64" ht="12.75">
      <c r="A13" s="6"/>
      <c r="B13" s="13" t="s">
        <v>121</v>
      </c>
      <c r="C13" s="42">
        <v>0</v>
      </c>
      <c r="D13" s="40">
        <v>6.678637764</v>
      </c>
      <c r="E13" s="35">
        <v>0</v>
      </c>
      <c r="F13" s="35">
        <v>0</v>
      </c>
      <c r="G13" s="41">
        <v>0</v>
      </c>
      <c r="H13" s="42">
        <v>5.081947058</v>
      </c>
      <c r="I13" s="35">
        <v>4.142570066</v>
      </c>
      <c r="J13" s="35">
        <v>0</v>
      </c>
      <c r="K13" s="43">
        <v>0</v>
      </c>
      <c r="L13" s="41">
        <v>8.42162018</v>
      </c>
      <c r="M13" s="42">
        <v>0</v>
      </c>
      <c r="N13" s="40">
        <v>0</v>
      </c>
      <c r="O13" s="35">
        <v>0</v>
      </c>
      <c r="P13" s="43">
        <v>0</v>
      </c>
      <c r="Q13" s="41">
        <v>0</v>
      </c>
      <c r="R13" s="42">
        <v>1.914880003</v>
      </c>
      <c r="S13" s="35">
        <v>0</v>
      </c>
      <c r="T13" s="35">
        <v>0</v>
      </c>
      <c r="U13" s="35">
        <v>0</v>
      </c>
      <c r="V13" s="41">
        <v>0.743221501</v>
      </c>
      <c r="W13" s="42">
        <v>0</v>
      </c>
      <c r="X13" s="35">
        <v>0</v>
      </c>
      <c r="Y13" s="35">
        <v>0</v>
      </c>
      <c r="Z13" s="43">
        <v>0</v>
      </c>
      <c r="AA13" s="41">
        <v>0</v>
      </c>
      <c r="AB13" s="42">
        <v>0.000104757</v>
      </c>
      <c r="AC13" s="35">
        <v>0</v>
      </c>
      <c r="AD13" s="35">
        <v>0</v>
      </c>
      <c r="AE13" s="35">
        <v>0</v>
      </c>
      <c r="AF13" s="41">
        <v>0</v>
      </c>
      <c r="AG13" s="42">
        <v>0</v>
      </c>
      <c r="AH13" s="35">
        <v>0</v>
      </c>
      <c r="AI13" s="35">
        <v>0</v>
      </c>
      <c r="AJ13" s="35">
        <v>0</v>
      </c>
      <c r="AK13" s="41">
        <v>0</v>
      </c>
      <c r="AL13" s="42">
        <v>0</v>
      </c>
      <c r="AM13" s="35">
        <v>0</v>
      </c>
      <c r="AN13" s="35">
        <v>0</v>
      </c>
      <c r="AO13" s="43">
        <v>0</v>
      </c>
      <c r="AP13" s="41">
        <v>0</v>
      </c>
      <c r="AQ13" s="42">
        <v>0</v>
      </c>
      <c r="AR13" s="40">
        <v>0</v>
      </c>
      <c r="AS13" s="35">
        <v>0</v>
      </c>
      <c r="AT13" s="43">
        <v>0</v>
      </c>
      <c r="AU13" s="41">
        <v>0</v>
      </c>
      <c r="AV13" s="42">
        <v>1.568028154</v>
      </c>
      <c r="AW13" s="35">
        <v>4.871220009</v>
      </c>
      <c r="AX13" s="35">
        <v>0</v>
      </c>
      <c r="AY13" s="43">
        <v>0</v>
      </c>
      <c r="AZ13" s="41">
        <v>17.498830513</v>
      </c>
      <c r="BA13" s="42">
        <v>0</v>
      </c>
      <c r="BB13" s="40">
        <v>0</v>
      </c>
      <c r="BC13" s="35">
        <v>0</v>
      </c>
      <c r="BD13" s="43">
        <v>0</v>
      </c>
      <c r="BE13" s="41">
        <v>0</v>
      </c>
      <c r="BF13" s="42">
        <v>0.39577162</v>
      </c>
      <c r="BG13" s="40">
        <v>0</v>
      </c>
      <c r="BH13" s="35">
        <v>0</v>
      </c>
      <c r="BI13" s="35">
        <v>0</v>
      </c>
      <c r="BJ13" s="35">
        <v>0.021670469</v>
      </c>
      <c r="BK13" s="100">
        <v>51.338502094</v>
      </c>
      <c r="BL13" s="120"/>
    </row>
    <row r="14" spans="1:64" ht="12.75">
      <c r="A14" s="6"/>
      <c r="B14" s="17" t="s">
        <v>131</v>
      </c>
      <c r="C14" s="42">
        <v>0</v>
      </c>
      <c r="D14" s="40">
        <v>158.744764426</v>
      </c>
      <c r="E14" s="35">
        <v>0</v>
      </c>
      <c r="F14" s="35">
        <v>0</v>
      </c>
      <c r="G14" s="41">
        <v>0</v>
      </c>
      <c r="H14" s="42">
        <v>38.618852507</v>
      </c>
      <c r="I14" s="35">
        <v>79.966977772</v>
      </c>
      <c r="J14" s="35">
        <v>0</v>
      </c>
      <c r="K14" s="43">
        <v>0</v>
      </c>
      <c r="L14" s="41">
        <v>109.692736032</v>
      </c>
      <c r="M14" s="42">
        <v>0</v>
      </c>
      <c r="N14" s="40">
        <v>0</v>
      </c>
      <c r="O14" s="35">
        <v>0</v>
      </c>
      <c r="P14" s="43">
        <v>0</v>
      </c>
      <c r="Q14" s="41">
        <v>0</v>
      </c>
      <c r="R14" s="42">
        <v>16.994996892</v>
      </c>
      <c r="S14" s="35">
        <v>2.26391453</v>
      </c>
      <c r="T14" s="35">
        <v>0</v>
      </c>
      <c r="U14" s="35">
        <v>0</v>
      </c>
      <c r="V14" s="41">
        <v>11.762788567</v>
      </c>
      <c r="W14" s="42">
        <v>0</v>
      </c>
      <c r="X14" s="35">
        <v>0</v>
      </c>
      <c r="Y14" s="35">
        <v>0</v>
      </c>
      <c r="Z14" s="43">
        <v>0</v>
      </c>
      <c r="AA14" s="41">
        <v>0</v>
      </c>
      <c r="AB14" s="42">
        <v>0</v>
      </c>
      <c r="AC14" s="35">
        <v>0</v>
      </c>
      <c r="AD14" s="35">
        <v>0</v>
      </c>
      <c r="AE14" s="35">
        <v>0</v>
      </c>
      <c r="AF14" s="41">
        <v>0</v>
      </c>
      <c r="AG14" s="42">
        <v>0</v>
      </c>
      <c r="AH14" s="35">
        <v>0</v>
      </c>
      <c r="AI14" s="35">
        <v>0</v>
      </c>
      <c r="AJ14" s="35">
        <v>0</v>
      </c>
      <c r="AK14" s="41">
        <v>0</v>
      </c>
      <c r="AL14" s="42">
        <v>0</v>
      </c>
      <c r="AM14" s="35">
        <v>0</v>
      </c>
      <c r="AN14" s="35">
        <v>0</v>
      </c>
      <c r="AO14" s="43">
        <v>0</v>
      </c>
      <c r="AP14" s="41">
        <v>0</v>
      </c>
      <c r="AQ14" s="42">
        <v>0</v>
      </c>
      <c r="AR14" s="40">
        <v>0</v>
      </c>
      <c r="AS14" s="35">
        <v>0</v>
      </c>
      <c r="AT14" s="43">
        <v>0</v>
      </c>
      <c r="AU14" s="41">
        <v>0</v>
      </c>
      <c r="AV14" s="42">
        <v>17.219254122</v>
      </c>
      <c r="AW14" s="35">
        <v>36.891170503</v>
      </c>
      <c r="AX14" s="35">
        <v>6.665677793</v>
      </c>
      <c r="AY14" s="43">
        <v>0</v>
      </c>
      <c r="AZ14" s="41">
        <v>96.007095443</v>
      </c>
      <c r="BA14" s="42">
        <v>0</v>
      </c>
      <c r="BB14" s="40">
        <v>0</v>
      </c>
      <c r="BC14" s="35">
        <v>0</v>
      </c>
      <c r="BD14" s="43">
        <v>0</v>
      </c>
      <c r="BE14" s="41">
        <v>0</v>
      </c>
      <c r="BF14" s="42">
        <v>4.228215637</v>
      </c>
      <c r="BG14" s="40">
        <v>1.393357307</v>
      </c>
      <c r="BH14" s="35">
        <v>0</v>
      </c>
      <c r="BI14" s="35">
        <v>0</v>
      </c>
      <c r="BJ14" s="35">
        <v>4.251772713</v>
      </c>
      <c r="BK14" s="100">
        <v>584.701574244</v>
      </c>
      <c r="BL14" s="120"/>
    </row>
    <row r="15" spans="1:64" ht="12.75">
      <c r="A15" s="27"/>
      <c r="B15" s="28" t="s">
        <v>77</v>
      </c>
      <c r="C15" s="72">
        <f aca="true" t="shared" si="1" ref="C15:AH15">SUM(C13:C14)</f>
        <v>0</v>
      </c>
      <c r="D15" s="72">
        <f t="shared" si="1"/>
        <v>165.42340219</v>
      </c>
      <c r="E15" s="72">
        <f t="shared" si="1"/>
        <v>0</v>
      </c>
      <c r="F15" s="72">
        <f t="shared" si="1"/>
        <v>0</v>
      </c>
      <c r="G15" s="72">
        <f t="shared" si="1"/>
        <v>0</v>
      </c>
      <c r="H15" s="72">
        <f t="shared" si="1"/>
        <v>43.700799565</v>
      </c>
      <c r="I15" s="72">
        <f t="shared" si="1"/>
        <v>84.10954783800001</v>
      </c>
      <c r="J15" s="72">
        <f t="shared" si="1"/>
        <v>0</v>
      </c>
      <c r="K15" s="72">
        <f t="shared" si="1"/>
        <v>0</v>
      </c>
      <c r="L15" s="72">
        <f t="shared" si="1"/>
        <v>118.114356212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  <c r="R15" s="72">
        <f t="shared" si="1"/>
        <v>18.909876895</v>
      </c>
      <c r="S15" s="72">
        <f t="shared" si="1"/>
        <v>2.26391453</v>
      </c>
      <c r="T15" s="72">
        <f t="shared" si="1"/>
        <v>0</v>
      </c>
      <c r="U15" s="72">
        <f t="shared" si="1"/>
        <v>0</v>
      </c>
      <c r="V15" s="72">
        <f t="shared" si="1"/>
        <v>12.506010068</v>
      </c>
      <c r="W15" s="72">
        <f t="shared" si="1"/>
        <v>0</v>
      </c>
      <c r="X15" s="72">
        <f t="shared" si="1"/>
        <v>0</v>
      </c>
      <c r="Y15" s="72">
        <f t="shared" si="1"/>
        <v>0</v>
      </c>
      <c r="Z15" s="72">
        <f t="shared" si="1"/>
        <v>0</v>
      </c>
      <c r="AA15" s="72">
        <f t="shared" si="1"/>
        <v>0</v>
      </c>
      <c r="AB15" s="72">
        <f t="shared" si="1"/>
        <v>0.000104757</v>
      </c>
      <c r="AC15" s="72">
        <f t="shared" si="1"/>
        <v>0</v>
      </c>
      <c r="AD15" s="72">
        <f t="shared" si="1"/>
        <v>0</v>
      </c>
      <c r="AE15" s="72">
        <f t="shared" si="1"/>
        <v>0</v>
      </c>
      <c r="AF15" s="72">
        <f t="shared" si="1"/>
        <v>0</v>
      </c>
      <c r="AG15" s="72">
        <f t="shared" si="1"/>
        <v>0</v>
      </c>
      <c r="AH15" s="72">
        <f t="shared" si="1"/>
        <v>0</v>
      </c>
      <c r="AI15" s="72">
        <f aca="true" t="shared" si="2" ref="AI15:BJ15">SUM(AI13:AI14)</f>
        <v>0</v>
      </c>
      <c r="AJ15" s="72">
        <f t="shared" si="2"/>
        <v>0</v>
      </c>
      <c r="AK15" s="72">
        <f t="shared" si="2"/>
        <v>0</v>
      </c>
      <c r="AL15" s="72">
        <f t="shared" si="2"/>
        <v>0</v>
      </c>
      <c r="AM15" s="72">
        <f t="shared" si="2"/>
        <v>0</v>
      </c>
      <c r="AN15" s="72">
        <f t="shared" si="2"/>
        <v>0</v>
      </c>
      <c r="AO15" s="72">
        <f t="shared" si="2"/>
        <v>0</v>
      </c>
      <c r="AP15" s="72">
        <f t="shared" si="2"/>
        <v>0</v>
      </c>
      <c r="AQ15" s="72">
        <f t="shared" si="2"/>
        <v>0</v>
      </c>
      <c r="AR15" s="72">
        <f t="shared" si="2"/>
        <v>0</v>
      </c>
      <c r="AS15" s="72">
        <f t="shared" si="2"/>
        <v>0</v>
      </c>
      <c r="AT15" s="72">
        <f t="shared" si="2"/>
        <v>0</v>
      </c>
      <c r="AU15" s="72">
        <f t="shared" si="2"/>
        <v>0</v>
      </c>
      <c r="AV15" s="72">
        <f t="shared" si="2"/>
        <v>18.787282276</v>
      </c>
      <c r="AW15" s="72">
        <f t="shared" si="2"/>
        <v>41.762390511999996</v>
      </c>
      <c r="AX15" s="72">
        <f t="shared" si="2"/>
        <v>6.665677793</v>
      </c>
      <c r="AY15" s="72">
        <f t="shared" si="2"/>
        <v>0</v>
      </c>
      <c r="AZ15" s="72">
        <f t="shared" si="2"/>
        <v>113.505925956</v>
      </c>
      <c r="BA15" s="72">
        <f t="shared" si="2"/>
        <v>0</v>
      </c>
      <c r="BB15" s="72">
        <f t="shared" si="2"/>
        <v>0</v>
      </c>
      <c r="BC15" s="72">
        <f t="shared" si="2"/>
        <v>0</v>
      </c>
      <c r="BD15" s="72">
        <f t="shared" si="2"/>
        <v>0</v>
      </c>
      <c r="BE15" s="72">
        <f t="shared" si="2"/>
        <v>0</v>
      </c>
      <c r="BF15" s="72">
        <f t="shared" si="2"/>
        <v>4.623987257</v>
      </c>
      <c r="BG15" s="72">
        <f t="shared" si="2"/>
        <v>1.393357307</v>
      </c>
      <c r="BH15" s="72">
        <f t="shared" si="2"/>
        <v>0</v>
      </c>
      <c r="BI15" s="72">
        <f t="shared" si="2"/>
        <v>0</v>
      </c>
      <c r="BJ15" s="72">
        <f t="shared" si="2"/>
        <v>4.273443182</v>
      </c>
      <c r="BK15" s="102">
        <f>SUM(BK13:BK14)</f>
        <v>636.040076338</v>
      </c>
      <c r="BL15" s="120"/>
    </row>
    <row r="16" spans="1:64" ht="12.75">
      <c r="A16" s="6" t="s">
        <v>69</v>
      </c>
      <c r="B16" s="13" t="s">
        <v>10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50"/>
      <c r="BL16" s="120"/>
    </row>
    <row r="17" spans="1:64" ht="12.75">
      <c r="A17" s="6"/>
      <c r="B17" s="98" t="s">
        <v>160</v>
      </c>
      <c r="C17" s="42">
        <v>0</v>
      </c>
      <c r="D17" s="40">
        <v>0.122843393</v>
      </c>
      <c r="E17" s="35">
        <v>0</v>
      </c>
      <c r="F17" s="35">
        <v>0</v>
      </c>
      <c r="G17" s="41">
        <v>0</v>
      </c>
      <c r="H17" s="58">
        <v>0.549019987</v>
      </c>
      <c r="I17" s="35">
        <v>75.339984668</v>
      </c>
      <c r="J17" s="35">
        <v>0</v>
      </c>
      <c r="K17" s="35">
        <v>0</v>
      </c>
      <c r="L17" s="41">
        <v>40.783939452</v>
      </c>
      <c r="M17" s="58">
        <v>0</v>
      </c>
      <c r="N17" s="40">
        <v>0</v>
      </c>
      <c r="O17" s="35">
        <v>0</v>
      </c>
      <c r="P17" s="35">
        <v>0</v>
      </c>
      <c r="Q17" s="41">
        <v>0</v>
      </c>
      <c r="R17" s="58">
        <v>0.108749219</v>
      </c>
      <c r="S17" s="35">
        <v>10.236949443</v>
      </c>
      <c r="T17" s="35">
        <v>0</v>
      </c>
      <c r="U17" s="35">
        <v>0</v>
      </c>
      <c r="V17" s="41">
        <v>0.499563131</v>
      </c>
      <c r="W17" s="58">
        <v>0</v>
      </c>
      <c r="X17" s="35">
        <v>0</v>
      </c>
      <c r="Y17" s="35">
        <v>0</v>
      </c>
      <c r="Z17" s="35">
        <v>0</v>
      </c>
      <c r="AA17" s="41">
        <v>0</v>
      </c>
      <c r="AB17" s="58">
        <v>0</v>
      </c>
      <c r="AC17" s="35">
        <v>0</v>
      </c>
      <c r="AD17" s="35">
        <v>0</v>
      </c>
      <c r="AE17" s="35">
        <v>0</v>
      </c>
      <c r="AF17" s="41">
        <v>0</v>
      </c>
      <c r="AG17" s="58">
        <v>0</v>
      </c>
      <c r="AH17" s="35">
        <v>0</v>
      </c>
      <c r="AI17" s="35">
        <v>0</v>
      </c>
      <c r="AJ17" s="35">
        <v>0</v>
      </c>
      <c r="AK17" s="41">
        <v>0</v>
      </c>
      <c r="AL17" s="58">
        <v>0</v>
      </c>
      <c r="AM17" s="35">
        <v>0</v>
      </c>
      <c r="AN17" s="35">
        <v>0</v>
      </c>
      <c r="AO17" s="35">
        <v>0</v>
      </c>
      <c r="AP17" s="41">
        <v>0</v>
      </c>
      <c r="AQ17" s="58">
        <v>0</v>
      </c>
      <c r="AR17" s="40">
        <v>0</v>
      </c>
      <c r="AS17" s="35">
        <v>0</v>
      </c>
      <c r="AT17" s="35">
        <v>0</v>
      </c>
      <c r="AU17" s="41">
        <v>0</v>
      </c>
      <c r="AV17" s="58">
        <v>0.26099536</v>
      </c>
      <c r="AW17" s="35">
        <v>16.839118544</v>
      </c>
      <c r="AX17" s="35">
        <v>0</v>
      </c>
      <c r="AY17" s="35">
        <v>0</v>
      </c>
      <c r="AZ17" s="41">
        <v>15.534656743</v>
      </c>
      <c r="BA17" s="58">
        <v>0</v>
      </c>
      <c r="BB17" s="40">
        <v>0</v>
      </c>
      <c r="BC17" s="35">
        <v>0</v>
      </c>
      <c r="BD17" s="35">
        <v>0</v>
      </c>
      <c r="BE17" s="41">
        <v>0</v>
      </c>
      <c r="BF17" s="58">
        <v>0.05577917</v>
      </c>
      <c r="BG17" s="40">
        <v>0</v>
      </c>
      <c r="BH17" s="35">
        <v>0</v>
      </c>
      <c r="BI17" s="35">
        <v>0</v>
      </c>
      <c r="BJ17" s="43">
        <v>0.727761396</v>
      </c>
      <c r="BK17" s="100">
        <v>161.059360506</v>
      </c>
      <c r="BL17" s="120"/>
    </row>
    <row r="18" spans="1:64" ht="12.75">
      <c r="A18" s="6"/>
      <c r="B18" s="98" t="s">
        <v>157</v>
      </c>
      <c r="C18" s="42">
        <v>0</v>
      </c>
      <c r="D18" s="113">
        <v>0.159401062</v>
      </c>
      <c r="E18" s="42">
        <v>0</v>
      </c>
      <c r="F18" s="42">
        <v>0</v>
      </c>
      <c r="G18" s="33">
        <v>0</v>
      </c>
      <c r="H18" s="58">
        <v>0.103112498</v>
      </c>
      <c r="I18" s="42">
        <v>90.77809183</v>
      </c>
      <c r="J18" s="42">
        <v>0</v>
      </c>
      <c r="K18" s="42">
        <v>0</v>
      </c>
      <c r="L18" s="33">
        <v>50.271110006</v>
      </c>
      <c r="M18" s="58">
        <v>0</v>
      </c>
      <c r="N18" s="113">
        <v>0</v>
      </c>
      <c r="O18" s="42">
        <v>0</v>
      </c>
      <c r="P18" s="42">
        <v>0</v>
      </c>
      <c r="Q18" s="33">
        <v>0</v>
      </c>
      <c r="R18" s="58">
        <v>0.06316267</v>
      </c>
      <c r="S18" s="42">
        <v>29.887699171</v>
      </c>
      <c r="T18" s="42">
        <v>0</v>
      </c>
      <c r="U18" s="42">
        <v>0</v>
      </c>
      <c r="V18" s="33">
        <v>0.308839558</v>
      </c>
      <c r="W18" s="58">
        <v>0</v>
      </c>
      <c r="X18" s="42">
        <v>0</v>
      </c>
      <c r="Y18" s="42">
        <v>0</v>
      </c>
      <c r="Z18" s="42">
        <v>0</v>
      </c>
      <c r="AA18" s="33">
        <v>0</v>
      </c>
      <c r="AB18" s="58">
        <v>0</v>
      </c>
      <c r="AC18" s="42">
        <v>0</v>
      </c>
      <c r="AD18" s="42">
        <v>0</v>
      </c>
      <c r="AE18" s="42">
        <v>0</v>
      </c>
      <c r="AF18" s="33">
        <v>0</v>
      </c>
      <c r="AG18" s="58">
        <v>0</v>
      </c>
      <c r="AH18" s="42">
        <v>0</v>
      </c>
      <c r="AI18" s="42">
        <v>0</v>
      </c>
      <c r="AJ18" s="42">
        <v>0</v>
      </c>
      <c r="AK18" s="33">
        <v>0</v>
      </c>
      <c r="AL18" s="58">
        <v>0</v>
      </c>
      <c r="AM18" s="42">
        <v>0</v>
      </c>
      <c r="AN18" s="42">
        <v>0</v>
      </c>
      <c r="AO18" s="42">
        <v>0</v>
      </c>
      <c r="AP18" s="33">
        <v>0</v>
      </c>
      <c r="AQ18" s="58">
        <v>0</v>
      </c>
      <c r="AR18" s="113">
        <v>0</v>
      </c>
      <c r="AS18" s="42">
        <v>0</v>
      </c>
      <c r="AT18" s="42">
        <v>0</v>
      </c>
      <c r="AU18" s="33">
        <v>0</v>
      </c>
      <c r="AV18" s="58">
        <v>0.022622884</v>
      </c>
      <c r="AW18" s="42">
        <v>36.203978942</v>
      </c>
      <c r="AX18" s="42">
        <v>0</v>
      </c>
      <c r="AY18" s="42">
        <v>0</v>
      </c>
      <c r="AZ18" s="33">
        <v>2.724505912</v>
      </c>
      <c r="BA18" s="58">
        <v>0</v>
      </c>
      <c r="BB18" s="113">
        <v>0</v>
      </c>
      <c r="BC18" s="42">
        <v>0</v>
      </c>
      <c r="BD18" s="42">
        <v>0</v>
      </c>
      <c r="BE18" s="33">
        <v>0</v>
      </c>
      <c r="BF18" s="58">
        <v>0.017427616</v>
      </c>
      <c r="BG18" s="113">
        <v>2.129699052</v>
      </c>
      <c r="BH18" s="42">
        <v>0</v>
      </c>
      <c r="BI18" s="42">
        <v>0</v>
      </c>
      <c r="BJ18" s="33">
        <v>0.029875913</v>
      </c>
      <c r="BK18" s="114">
        <v>212.699527114</v>
      </c>
      <c r="BL18" s="120"/>
    </row>
    <row r="19" spans="1:64" ht="12.75">
      <c r="A19" s="6"/>
      <c r="B19" s="98" t="s">
        <v>155</v>
      </c>
      <c r="C19" s="42">
        <v>0</v>
      </c>
      <c r="D19" s="113">
        <v>0.427523978</v>
      </c>
      <c r="E19" s="42">
        <v>0</v>
      </c>
      <c r="F19" s="42">
        <v>0</v>
      </c>
      <c r="G19" s="33">
        <v>0</v>
      </c>
      <c r="H19" s="58">
        <v>0.896032761</v>
      </c>
      <c r="I19" s="42">
        <v>376.843277122</v>
      </c>
      <c r="J19" s="42">
        <v>0</v>
      </c>
      <c r="K19" s="42">
        <v>0</v>
      </c>
      <c r="L19" s="33">
        <v>66.700317981</v>
      </c>
      <c r="M19" s="58">
        <v>0</v>
      </c>
      <c r="N19" s="113">
        <v>0</v>
      </c>
      <c r="O19" s="42">
        <v>0</v>
      </c>
      <c r="P19" s="42">
        <v>0</v>
      </c>
      <c r="Q19" s="33">
        <v>0</v>
      </c>
      <c r="R19" s="58">
        <v>0.254951411</v>
      </c>
      <c r="S19" s="42">
        <v>5.579018091</v>
      </c>
      <c r="T19" s="42">
        <v>0</v>
      </c>
      <c r="U19" s="42">
        <v>0</v>
      </c>
      <c r="V19" s="33">
        <v>3.00689858</v>
      </c>
      <c r="W19" s="58">
        <v>0</v>
      </c>
      <c r="X19" s="42">
        <v>0</v>
      </c>
      <c r="Y19" s="42">
        <v>0</v>
      </c>
      <c r="Z19" s="42">
        <v>0</v>
      </c>
      <c r="AA19" s="33">
        <v>0</v>
      </c>
      <c r="AB19" s="58">
        <v>0</v>
      </c>
      <c r="AC19" s="42">
        <v>0</v>
      </c>
      <c r="AD19" s="42">
        <v>0</v>
      </c>
      <c r="AE19" s="42">
        <v>0</v>
      </c>
      <c r="AF19" s="33">
        <v>0</v>
      </c>
      <c r="AG19" s="58">
        <v>0</v>
      </c>
      <c r="AH19" s="42">
        <v>0</v>
      </c>
      <c r="AI19" s="42">
        <v>0</v>
      </c>
      <c r="AJ19" s="42">
        <v>0</v>
      </c>
      <c r="AK19" s="33">
        <v>0</v>
      </c>
      <c r="AL19" s="58">
        <v>0</v>
      </c>
      <c r="AM19" s="42">
        <v>0</v>
      </c>
      <c r="AN19" s="42">
        <v>0</v>
      </c>
      <c r="AO19" s="42">
        <v>0</v>
      </c>
      <c r="AP19" s="33">
        <v>0</v>
      </c>
      <c r="AQ19" s="58">
        <v>0</v>
      </c>
      <c r="AR19" s="113">
        <v>0</v>
      </c>
      <c r="AS19" s="42">
        <v>0</v>
      </c>
      <c r="AT19" s="42">
        <v>0</v>
      </c>
      <c r="AU19" s="33">
        <v>0</v>
      </c>
      <c r="AV19" s="58">
        <v>1.059114158</v>
      </c>
      <c r="AW19" s="42">
        <v>53.964831156</v>
      </c>
      <c r="AX19" s="42">
        <v>0</v>
      </c>
      <c r="AY19" s="42">
        <v>0</v>
      </c>
      <c r="AZ19" s="33">
        <v>65.66024439</v>
      </c>
      <c r="BA19" s="58">
        <v>0</v>
      </c>
      <c r="BB19" s="113">
        <v>0</v>
      </c>
      <c r="BC19" s="42">
        <v>0</v>
      </c>
      <c r="BD19" s="42">
        <v>0</v>
      </c>
      <c r="BE19" s="33">
        <v>0</v>
      </c>
      <c r="BF19" s="58">
        <v>0.33558527</v>
      </c>
      <c r="BG19" s="113">
        <v>6.22817905</v>
      </c>
      <c r="BH19" s="42">
        <v>0</v>
      </c>
      <c r="BI19" s="42">
        <v>0</v>
      </c>
      <c r="BJ19" s="33">
        <v>12.084499071</v>
      </c>
      <c r="BK19" s="114">
        <v>593.040473019</v>
      </c>
      <c r="BL19" s="120"/>
    </row>
    <row r="20" spans="1:64" ht="12.75">
      <c r="A20" s="6"/>
      <c r="B20" s="98" t="s">
        <v>156</v>
      </c>
      <c r="C20" s="42">
        <v>0</v>
      </c>
      <c r="D20" s="113">
        <v>0.093520043</v>
      </c>
      <c r="E20" s="42">
        <v>0</v>
      </c>
      <c r="F20" s="42">
        <v>0</v>
      </c>
      <c r="G20" s="33">
        <v>0</v>
      </c>
      <c r="H20" s="58">
        <v>0.325865394</v>
      </c>
      <c r="I20" s="42">
        <v>59.359838864</v>
      </c>
      <c r="J20" s="42">
        <v>0</v>
      </c>
      <c r="K20" s="42">
        <v>0</v>
      </c>
      <c r="L20" s="33">
        <v>11.749694981</v>
      </c>
      <c r="M20" s="58">
        <v>0</v>
      </c>
      <c r="N20" s="113">
        <v>0</v>
      </c>
      <c r="O20" s="42">
        <v>0</v>
      </c>
      <c r="P20" s="42">
        <v>0</v>
      </c>
      <c r="Q20" s="33">
        <v>0</v>
      </c>
      <c r="R20" s="58">
        <v>0.074907764</v>
      </c>
      <c r="S20" s="42">
        <v>2.078223185</v>
      </c>
      <c r="T20" s="42">
        <v>0</v>
      </c>
      <c r="U20" s="42">
        <v>0</v>
      </c>
      <c r="V20" s="33">
        <v>2.517109734</v>
      </c>
      <c r="W20" s="58">
        <v>0</v>
      </c>
      <c r="X20" s="42">
        <v>0</v>
      </c>
      <c r="Y20" s="42">
        <v>0</v>
      </c>
      <c r="Z20" s="42">
        <v>0</v>
      </c>
      <c r="AA20" s="33">
        <v>0</v>
      </c>
      <c r="AB20" s="58">
        <v>0</v>
      </c>
      <c r="AC20" s="42">
        <v>0</v>
      </c>
      <c r="AD20" s="42">
        <v>0</v>
      </c>
      <c r="AE20" s="42">
        <v>0</v>
      </c>
      <c r="AF20" s="33">
        <v>0</v>
      </c>
      <c r="AG20" s="58">
        <v>0</v>
      </c>
      <c r="AH20" s="42">
        <v>0</v>
      </c>
      <c r="AI20" s="42">
        <v>0</v>
      </c>
      <c r="AJ20" s="42">
        <v>0</v>
      </c>
      <c r="AK20" s="33">
        <v>0</v>
      </c>
      <c r="AL20" s="58">
        <v>0</v>
      </c>
      <c r="AM20" s="42">
        <v>0</v>
      </c>
      <c r="AN20" s="42">
        <v>0</v>
      </c>
      <c r="AO20" s="42">
        <v>0</v>
      </c>
      <c r="AP20" s="33">
        <v>0</v>
      </c>
      <c r="AQ20" s="58">
        <v>0</v>
      </c>
      <c r="AR20" s="113">
        <v>0</v>
      </c>
      <c r="AS20" s="42">
        <v>0</v>
      </c>
      <c r="AT20" s="42">
        <v>0</v>
      </c>
      <c r="AU20" s="33">
        <v>0</v>
      </c>
      <c r="AV20" s="58">
        <v>0.33433773</v>
      </c>
      <c r="AW20" s="42">
        <v>15.660790731</v>
      </c>
      <c r="AX20" s="42">
        <v>0</v>
      </c>
      <c r="AY20" s="42">
        <v>0</v>
      </c>
      <c r="AZ20" s="33">
        <v>16.035509734</v>
      </c>
      <c r="BA20" s="58">
        <v>0</v>
      </c>
      <c r="BB20" s="113">
        <v>0</v>
      </c>
      <c r="BC20" s="42">
        <v>0</v>
      </c>
      <c r="BD20" s="42">
        <v>0</v>
      </c>
      <c r="BE20" s="33">
        <v>0</v>
      </c>
      <c r="BF20" s="58">
        <v>0.141520111</v>
      </c>
      <c r="BG20" s="113">
        <v>0.051918888</v>
      </c>
      <c r="BH20" s="42">
        <v>0</v>
      </c>
      <c r="BI20" s="42">
        <v>0</v>
      </c>
      <c r="BJ20" s="33">
        <v>0.852251039</v>
      </c>
      <c r="BK20" s="114">
        <v>109.275488198</v>
      </c>
      <c r="BL20" s="120"/>
    </row>
    <row r="21" spans="1:64" ht="12.75">
      <c r="A21" s="6"/>
      <c r="B21" s="98" t="s">
        <v>145</v>
      </c>
      <c r="C21" s="42">
        <v>0</v>
      </c>
      <c r="D21" s="113">
        <v>0.534651654</v>
      </c>
      <c r="E21" s="42">
        <v>0</v>
      </c>
      <c r="F21" s="42">
        <v>0</v>
      </c>
      <c r="G21" s="33">
        <v>0</v>
      </c>
      <c r="H21" s="58">
        <v>0.519484073</v>
      </c>
      <c r="I21" s="42">
        <v>5.347585847</v>
      </c>
      <c r="J21" s="42">
        <v>0</v>
      </c>
      <c r="K21" s="42">
        <v>0</v>
      </c>
      <c r="L21" s="33">
        <v>8.151192294</v>
      </c>
      <c r="M21" s="58">
        <v>0</v>
      </c>
      <c r="N21" s="113">
        <v>0</v>
      </c>
      <c r="O21" s="42">
        <v>0</v>
      </c>
      <c r="P21" s="42">
        <v>0</v>
      </c>
      <c r="Q21" s="33">
        <v>0</v>
      </c>
      <c r="R21" s="58">
        <v>0.065387856</v>
      </c>
      <c r="S21" s="42">
        <v>0</v>
      </c>
      <c r="T21" s="42">
        <v>0</v>
      </c>
      <c r="U21" s="42">
        <v>0</v>
      </c>
      <c r="V21" s="33">
        <v>0.344743386</v>
      </c>
      <c r="W21" s="58">
        <v>0</v>
      </c>
      <c r="X21" s="42">
        <v>0</v>
      </c>
      <c r="Y21" s="42">
        <v>0</v>
      </c>
      <c r="Z21" s="42">
        <v>0</v>
      </c>
      <c r="AA21" s="33">
        <v>0</v>
      </c>
      <c r="AB21" s="58">
        <v>0</v>
      </c>
      <c r="AC21" s="42">
        <v>0</v>
      </c>
      <c r="AD21" s="42">
        <v>0</v>
      </c>
      <c r="AE21" s="42">
        <v>0</v>
      </c>
      <c r="AF21" s="33">
        <v>0</v>
      </c>
      <c r="AG21" s="58">
        <v>0</v>
      </c>
      <c r="AH21" s="42">
        <v>0</v>
      </c>
      <c r="AI21" s="42">
        <v>0</v>
      </c>
      <c r="AJ21" s="42">
        <v>0</v>
      </c>
      <c r="AK21" s="33">
        <v>0</v>
      </c>
      <c r="AL21" s="58">
        <v>0</v>
      </c>
      <c r="AM21" s="42">
        <v>0</v>
      </c>
      <c r="AN21" s="42">
        <v>0</v>
      </c>
      <c r="AO21" s="42">
        <v>0</v>
      </c>
      <c r="AP21" s="33">
        <v>0</v>
      </c>
      <c r="AQ21" s="58">
        <v>0</v>
      </c>
      <c r="AR21" s="113">
        <v>0</v>
      </c>
      <c r="AS21" s="42">
        <v>0</v>
      </c>
      <c r="AT21" s="42">
        <v>0</v>
      </c>
      <c r="AU21" s="33">
        <v>0</v>
      </c>
      <c r="AV21" s="58">
        <v>0.100796356</v>
      </c>
      <c r="AW21" s="42">
        <v>22.171420971</v>
      </c>
      <c r="AX21" s="42">
        <v>0</v>
      </c>
      <c r="AY21" s="42">
        <v>0</v>
      </c>
      <c r="AZ21" s="33">
        <v>6.541755311</v>
      </c>
      <c r="BA21" s="58">
        <v>0</v>
      </c>
      <c r="BB21" s="113">
        <v>0</v>
      </c>
      <c r="BC21" s="42">
        <v>0</v>
      </c>
      <c r="BD21" s="42">
        <v>0</v>
      </c>
      <c r="BE21" s="33">
        <v>0</v>
      </c>
      <c r="BF21" s="58">
        <v>0.029865589</v>
      </c>
      <c r="BG21" s="113">
        <v>0</v>
      </c>
      <c r="BH21" s="42">
        <v>0</v>
      </c>
      <c r="BI21" s="42">
        <v>0</v>
      </c>
      <c r="BJ21" s="33">
        <v>0.242657899</v>
      </c>
      <c r="BK21" s="114">
        <v>44.049541236</v>
      </c>
      <c r="BL21" s="120"/>
    </row>
    <row r="22" spans="1:64" ht="12.75">
      <c r="A22" s="27"/>
      <c r="B22" s="28" t="s">
        <v>98</v>
      </c>
      <c r="C22" s="87">
        <f>SUM(C17:C21)</f>
        <v>0</v>
      </c>
      <c r="D22" s="87">
        <f aca="true" t="shared" si="3" ref="D22:BK22">SUM(D17:D21)</f>
        <v>1.3379401300000002</v>
      </c>
      <c r="E22" s="87">
        <f t="shared" si="3"/>
        <v>0</v>
      </c>
      <c r="F22" s="87">
        <f t="shared" si="3"/>
        <v>0</v>
      </c>
      <c r="G22" s="87">
        <f t="shared" si="3"/>
        <v>0</v>
      </c>
      <c r="H22" s="87">
        <f t="shared" si="3"/>
        <v>2.393514713</v>
      </c>
      <c r="I22" s="87">
        <f t="shared" si="3"/>
        <v>607.668778331</v>
      </c>
      <c r="J22" s="87">
        <f t="shared" si="3"/>
        <v>0</v>
      </c>
      <c r="K22" s="87">
        <f t="shared" si="3"/>
        <v>0</v>
      </c>
      <c r="L22" s="87">
        <f t="shared" si="3"/>
        <v>177.656254714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0.56715892</v>
      </c>
      <c r="S22" s="87">
        <f t="shared" si="3"/>
        <v>47.78188989</v>
      </c>
      <c r="T22" s="87">
        <f t="shared" si="3"/>
        <v>0</v>
      </c>
      <c r="U22" s="87">
        <f t="shared" si="3"/>
        <v>0</v>
      </c>
      <c r="V22" s="87">
        <f t="shared" si="3"/>
        <v>6.677154389</v>
      </c>
      <c r="W22" s="87">
        <f t="shared" si="3"/>
        <v>0</v>
      </c>
      <c r="X22" s="87">
        <f t="shared" si="3"/>
        <v>0</v>
      </c>
      <c r="Y22" s="87">
        <f t="shared" si="3"/>
        <v>0</v>
      </c>
      <c r="Z22" s="87">
        <f t="shared" si="3"/>
        <v>0</v>
      </c>
      <c r="AA22" s="87">
        <f t="shared" si="3"/>
        <v>0</v>
      </c>
      <c r="AB22" s="87">
        <f t="shared" si="3"/>
        <v>0</v>
      </c>
      <c r="AC22" s="87">
        <f t="shared" si="3"/>
        <v>0</v>
      </c>
      <c r="AD22" s="87">
        <f t="shared" si="3"/>
        <v>0</v>
      </c>
      <c r="AE22" s="87">
        <f t="shared" si="3"/>
        <v>0</v>
      </c>
      <c r="AF22" s="87">
        <f t="shared" si="3"/>
        <v>0</v>
      </c>
      <c r="AG22" s="87">
        <f t="shared" si="3"/>
        <v>0</v>
      </c>
      <c r="AH22" s="87">
        <f t="shared" si="3"/>
        <v>0</v>
      </c>
      <c r="AI22" s="87">
        <f t="shared" si="3"/>
        <v>0</v>
      </c>
      <c r="AJ22" s="87">
        <f t="shared" si="3"/>
        <v>0</v>
      </c>
      <c r="AK22" s="87">
        <f t="shared" si="3"/>
        <v>0</v>
      </c>
      <c r="AL22" s="87">
        <f t="shared" si="3"/>
        <v>0</v>
      </c>
      <c r="AM22" s="87">
        <f t="shared" si="3"/>
        <v>0</v>
      </c>
      <c r="AN22" s="87">
        <f t="shared" si="3"/>
        <v>0</v>
      </c>
      <c r="AO22" s="87">
        <f t="shared" si="3"/>
        <v>0</v>
      </c>
      <c r="AP22" s="87">
        <f t="shared" si="3"/>
        <v>0</v>
      </c>
      <c r="AQ22" s="87">
        <f t="shared" si="3"/>
        <v>0</v>
      </c>
      <c r="AR22" s="87">
        <f t="shared" si="3"/>
        <v>0</v>
      </c>
      <c r="AS22" s="87">
        <f t="shared" si="3"/>
        <v>0</v>
      </c>
      <c r="AT22" s="87">
        <f t="shared" si="3"/>
        <v>0</v>
      </c>
      <c r="AU22" s="87">
        <f t="shared" si="3"/>
        <v>0</v>
      </c>
      <c r="AV22" s="87">
        <f t="shared" si="3"/>
        <v>1.7778664880000004</v>
      </c>
      <c r="AW22" s="87">
        <f t="shared" si="3"/>
        <v>144.840140344</v>
      </c>
      <c r="AX22" s="87">
        <f t="shared" si="3"/>
        <v>0</v>
      </c>
      <c r="AY22" s="87">
        <f t="shared" si="3"/>
        <v>0</v>
      </c>
      <c r="AZ22" s="87">
        <f t="shared" si="3"/>
        <v>106.49667209</v>
      </c>
      <c r="BA22" s="87">
        <f t="shared" si="3"/>
        <v>0</v>
      </c>
      <c r="BB22" s="87">
        <f t="shared" si="3"/>
        <v>0</v>
      </c>
      <c r="BC22" s="87">
        <f t="shared" si="3"/>
        <v>0</v>
      </c>
      <c r="BD22" s="87">
        <f t="shared" si="3"/>
        <v>0</v>
      </c>
      <c r="BE22" s="87">
        <f t="shared" si="3"/>
        <v>0</v>
      </c>
      <c r="BF22" s="87">
        <f t="shared" si="3"/>
        <v>0.580177756</v>
      </c>
      <c r="BG22" s="87">
        <f t="shared" si="3"/>
        <v>8.409796989999998</v>
      </c>
      <c r="BH22" s="87">
        <f t="shared" si="3"/>
        <v>0</v>
      </c>
      <c r="BI22" s="87">
        <f t="shared" si="3"/>
        <v>0</v>
      </c>
      <c r="BJ22" s="87">
        <f t="shared" si="3"/>
        <v>13.937045318</v>
      </c>
      <c r="BK22" s="87">
        <f t="shared" si="3"/>
        <v>1120.124390073</v>
      </c>
      <c r="BL22" s="120"/>
    </row>
    <row r="23" spans="1:64" ht="12.75">
      <c r="A23" s="6" t="s">
        <v>70</v>
      </c>
      <c r="B23" s="13" t="s">
        <v>13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51"/>
      <c r="BL23" s="120"/>
    </row>
    <row r="24" spans="1:64" ht="12.75">
      <c r="A24" s="6"/>
      <c r="B24" s="14" t="s">
        <v>31</v>
      </c>
      <c r="C24" s="88"/>
      <c r="D24" s="45"/>
      <c r="E24" s="46"/>
      <c r="F24" s="46"/>
      <c r="G24" s="47"/>
      <c r="H24" s="44"/>
      <c r="I24" s="46"/>
      <c r="J24" s="46"/>
      <c r="K24" s="46"/>
      <c r="L24" s="47"/>
      <c r="M24" s="44"/>
      <c r="N24" s="45"/>
      <c r="O24" s="46"/>
      <c r="P24" s="46"/>
      <c r="Q24" s="47"/>
      <c r="R24" s="44"/>
      <c r="S24" s="46"/>
      <c r="T24" s="46"/>
      <c r="U24" s="46"/>
      <c r="V24" s="47"/>
      <c r="W24" s="44"/>
      <c r="X24" s="46"/>
      <c r="Y24" s="46"/>
      <c r="Z24" s="46"/>
      <c r="AA24" s="47"/>
      <c r="AB24" s="44"/>
      <c r="AC24" s="46"/>
      <c r="AD24" s="46"/>
      <c r="AE24" s="46"/>
      <c r="AF24" s="47"/>
      <c r="AG24" s="44"/>
      <c r="AH24" s="46"/>
      <c r="AI24" s="46"/>
      <c r="AJ24" s="46"/>
      <c r="AK24" s="47"/>
      <c r="AL24" s="44"/>
      <c r="AM24" s="46"/>
      <c r="AN24" s="46"/>
      <c r="AO24" s="46"/>
      <c r="AP24" s="47"/>
      <c r="AQ24" s="44"/>
      <c r="AR24" s="45"/>
      <c r="AS24" s="46"/>
      <c r="AT24" s="46"/>
      <c r="AU24" s="47"/>
      <c r="AV24" s="44"/>
      <c r="AW24" s="46"/>
      <c r="AX24" s="46"/>
      <c r="AY24" s="46"/>
      <c r="AZ24" s="47"/>
      <c r="BA24" s="44"/>
      <c r="BB24" s="45"/>
      <c r="BC24" s="46"/>
      <c r="BD24" s="46"/>
      <c r="BE24" s="47"/>
      <c r="BF24" s="44"/>
      <c r="BG24" s="45"/>
      <c r="BH24" s="46"/>
      <c r="BI24" s="46"/>
      <c r="BJ24" s="47"/>
      <c r="BK24" s="48"/>
      <c r="BL24" s="120"/>
    </row>
    <row r="25" spans="1:64" ht="12.75">
      <c r="A25" s="27"/>
      <c r="B25" s="28" t="s">
        <v>83</v>
      </c>
      <c r="C25" s="89"/>
      <c r="D25" s="50"/>
      <c r="E25" s="50"/>
      <c r="F25" s="50"/>
      <c r="G25" s="51"/>
      <c r="H25" s="49"/>
      <c r="I25" s="50"/>
      <c r="J25" s="50"/>
      <c r="K25" s="50"/>
      <c r="L25" s="51"/>
      <c r="M25" s="49"/>
      <c r="N25" s="50"/>
      <c r="O25" s="50"/>
      <c r="P25" s="50"/>
      <c r="Q25" s="51"/>
      <c r="R25" s="49"/>
      <c r="S25" s="50"/>
      <c r="T25" s="50"/>
      <c r="U25" s="50"/>
      <c r="V25" s="51"/>
      <c r="W25" s="49"/>
      <c r="X25" s="50"/>
      <c r="Y25" s="50"/>
      <c r="Z25" s="50"/>
      <c r="AA25" s="51"/>
      <c r="AB25" s="49"/>
      <c r="AC25" s="50"/>
      <c r="AD25" s="50"/>
      <c r="AE25" s="50"/>
      <c r="AF25" s="51"/>
      <c r="AG25" s="49"/>
      <c r="AH25" s="50"/>
      <c r="AI25" s="50"/>
      <c r="AJ25" s="50"/>
      <c r="AK25" s="51"/>
      <c r="AL25" s="49"/>
      <c r="AM25" s="50"/>
      <c r="AN25" s="50"/>
      <c r="AO25" s="50"/>
      <c r="AP25" s="51"/>
      <c r="AQ25" s="49"/>
      <c r="AR25" s="50"/>
      <c r="AS25" s="50"/>
      <c r="AT25" s="50"/>
      <c r="AU25" s="51"/>
      <c r="AV25" s="49"/>
      <c r="AW25" s="50"/>
      <c r="AX25" s="50"/>
      <c r="AY25" s="50"/>
      <c r="AZ25" s="51"/>
      <c r="BA25" s="49"/>
      <c r="BB25" s="50"/>
      <c r="BC25" s="50"/>
      <c r="BD25" s="50"/>
      <c r="BE25" s="51"/>
      <c r="BF25" s="49"/>
      <c r="BG25" s="50"/>
      <c r="BH25" s="50"/>
      <c r="BI25" s="50"/>
      <c r="BJ25" s="51"/>
      <c r="BK25" s="52"/>
      <c r="BL25" s="120"/>
    </row>
    <row r="26" spans="1:64" ht="12.75">
      <c r="A26" s="6" t="s">
        <v>72</v>
      </c>
      <c r="B26" s="17" t="s">
        <v>87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5"/>
      <c r="BL26" s="120"/>
    </row>
    <row r="27" spans="1:64" ht="12.75">
      <c r="A27" s="6"/>
      <c r="B27" s="14" t="s">
        <v>31</v>
      </c>
      <c r="C27" s="88"/>
      <c r="D27" s="45"/>
      <c r="E27" s="46"/>
      <c r="F27" s="46"/>
      <c r="G27" s="47"/>
      <c r="H27" s="44"/>
      <c r="I27" s="46"/>
      <c r="J27" s="46"/>
      <c r="K27" s="46"/>
      <c r="L27" s="47"/>
      <c r="M27" s="44"/>
      <c r="N27" s="45"/>
      <c r="O27" s="46"/>
      <c r="P27" s="46"/>
      <c r="Q27" s="47"/>
      <c r="R27" s="44"/>
      <c r="S27" s="46"/>
      <c r="T27" s="46"/>
      <c r="U27" s="46"/>
      <c r="V27" s="47"/>
      <c r="W27" s="44"/>
      <c r="X27" s="46"/>
      <c r="Y27" s="46"/>
      <c r="Z27" s="46"/>
      <c r="AA27" s="47"/>
      <c r="AB27" s="44"/>
      <c r="AC27" s="46"/>
      <c r="AD27" s="46"/>
      <c r="AE27" s="46"/>
      <c r="AF27" s="47"/>
      <c r="AG27" s="44"/>
      <c r="AH27" s="46"/>
      <c r="AI27" s="46"/>
      <c r="AJ27" s="46"/>
      <c r="AK27" s="47"/>
      <c r="AL27" s="44"/>
      <c r="AM27" s="46"/>
      <c r="AN27" s="46"/>
      <c r="AO27" s="46"/>
      <c r="AP27" s="47"/>
      <c r="AQ27" s="44"/>
      <c r="AR27" s="45"/>
      <c r="AS27" s="46"/>
      <c r="AT27" s="46"/>
      <c r="AU27" s="47"/>
      <c r="AV27" s="44"/>
      <c r="AW27" s="46"/>
      <c r="AX27" s="46"/>
      <c r="AY27" s="46"/>
      <c r="AZ27" s="47"/>
      <c r="BA27" s="44"/>
      <c r="BB27" s="45"/>
      <c r="BC27" s="46"/>
      <c r="BD27" s="46"/>
      <c r="BE27" s="47"/>
      <c r="BF27" s="44"/>
      <c r="BG27" s="45"/>
      <c r="BH27" s="46"/>
      <c r="BI27" s="46"/>
      <c r="BJ27" s="47"/>
      <c r="BK27" s="48"/>
      <c r="BL27" s="120"/>
    </row>
    <row r="28" spans="1:64" ht="12.75">
      <c r="A28" s="27"/>
      <c r="B28" s="28" t="s">
        <v>82</v>
      </c>
      <c r="C28" s="89"/>
      <c r="D28" s="50"/>
      <c r="E28" s="50"/>
      <c r="F28" s="50"/>
      <c r="G28" s="51"/>
      <c r="H28" s="49"/>
      <c r="I28" s="50"/>
      <c r="J28" s="50"/>
      <c r="K28" s="50"/>
      <c r="L28" s="51"/>
      <c r="M28" s="49"/>
      <c r="N28" s="50"/>
      <c r="O28" s="50"/>
      <c r="P28" s="50"/>
      <c r="Q28" s="51"/>
      <c r="R28" s="49"/>
      <c r="S28" s="50"/>
      <c r="T28" s="50"/>
      <c r="U28" s="50"/>
      <c r="V28" s="51"/>
      <c r="W28" s="49"/>
      <c r="X28" s="50"/>
      <c r="Y28" s="50"/>
      <c r="Z28" s="50"/>
      <c r="AA28" s="51"/>
      <c r="AB28" s="49"/>
      <c r="AC28" s="50"/>
      <c r="AD28" s="50"/>
      <c r="AE28" s="50"/>
      <c r="AF28" s="51"/>
      <c r="AG28" s="49"/>
      <c r="AH28" s="50"/>
      <c r="AI28" s="50"/>
      <c r="AJ28" s="50"/>
      <c r="AK28" s="51"/>
      <c r="AL28" s="49"/>
      <c r="AM28" s="50"/>
      <c r="AN28" s="50"/>
      <c r="AO28" s="50"/>
      <c r="AP28" s="51"/>
      <c r="AQ28" s="49"/>
      <c r="AR28" s="50"/>
      <c r="AS28" s="50"/>
      <c r="AT28" s="50"/>
      <c r="AU28" s="51"/>
      <c r="AV28" s="49"/>
      <c r="AW28" s="50"/>
      <c r="AX28" s="50"/>
      <c r="AY28" s="50"/>
      <c r="AZ28" s="51"/>
      <c r="BA28" s="49"/>
      <c r="BB28" s="50"/>
      <c r="BC28" s="50"/>
      <c r="BD28" s="50"/>
      <c r="BE28" s="51"/>
      <c r="BF28" s="49"/>
      <c r="BG28" s="50"/>
      <c r="BH28" s="50"/>
      <c r="BI28" s="50"/>
      <c r="BJ28" s="51"/>
      <c r="BK28" s="52"/>
      <c r="BL28" s="120"/>
    </row>
    <row r="29" spans="1:64" ht="12.75">
      <c r="A29" s="6" t="s">
        <v>73</v>
      </c>
      <c r="B29" s="13" t="s">
        <v>14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5"/>
      <c r="BL29" s="120"/>
    </row>
    <row r="30" spans="1:64" ht="12.75">
      <c r="A30" s="6"/>
      <c r="B30" s="17" t="s">
        <v>140</v>
      </c>
      <c r="C30" s="42">
        <v>0</v>
      </c>
      <c r="D30" s="40">
        <v>148.31971151</v>
      </c>
      <c r="E30" s="35">
        <v>0</v>
      </c>
      <c r="F30" s="35">
        <v>0</v>
      </c>
      <c r="G30" s="41">
        <v>0</v>
      </c>
      <c r="H30" s="58">
        <v>9.124706166</v>
      </c>
      <c r="I30" s="35">
        <v>6.236019686</v>
      </c>
      <c r="J30" s="35">
        <v>0</v>
      </c>
      <c r="K30" s="35">
        <v>0</v>
      </c>
      <c r="L30" s="41">
        <v>125.525139583</v>
      </c>
      <c r="M30" s="58">
        <v>0</v>
      </c>
      <c r="N30" s="40">
        <v>0</v>
      </c>
      <c r="O30" s="35">
        <v>0</v>
      </c>
      <c r="P30" s="35">
        <v>0</v>
      </c>
      <c r="Q30" s="41">
        <v>0</v>
      </c>
      <c r="R30" s="58">
        <v>3.509509254</v>
      </c>
      <c r="S30" s="35">
        <v>8.760992576</v>
      </c>
      <c r="T30" s="35">
        <v>0</v>
      </c>
      <c r="U30" s="35">
        <v>0</v>
      </c>
      <c r="V30" s="41">
        <v>2.754474663</v>
      </c>
      <c r="W30" s="58">
        <v>0</v>
      </c>
      <c r="X30" s="35">
        <v>0</v>
      </c>
      <c r="Y30" s="35">
        <v>0</v>
      </c>
      <c r="Z30" s="35">
        <v>0</v>
      </c>
      <c r="AA30" s="41">
        <v>0</v>
      </c>
      <c r="AB30" s="58">
        <v>0.00012471</v>
      </c>
      <c r="AC30" s="35">
        <v>0</v>
      </c>
      <c r="AD30" s="35">
        <v>0</v>
      </c>
      <c r="AE30" s="35">
        <v>0</v>
      </c>
      <c r="AF30" s="41">
        <v>0</v>
      </c>
      <c r="AG30" s="58">
        <v>0</v>
      </c>
      <c r="AH30" s="35">
        <v>0</v>
      </c>
      <c r="AI30" s="35">
        <v>0</v>
      </c>
      <c r="AJ30" s="35">
        <v>0</v>
      </c>
      <c r="AK30" s="41">
        <v>0</v>
      </c>
      <c r="AL30" s="58">
        <v>0</v>
      </c>
      <c r="AM30" s="35">
        <v>0</v>
      </c>
      <c r="AN30" s="35">
        <v>0</v>
      </c>
      <c r="AO30" s="35">
        <v>0</v>
      </c>
      <c r="AP30" s="41">
        <v>0</v>
      </c>
      <c r="AQ30" s="58">
        <v>0</v>
      </c>
      <c r="AR30" s="40">
        <v>0</v>
      </c>
      <c r="AS30" s="35">
        <v>0</v>
      </c>
      <c r="AT30" s="35">
        <v>0</v>
      </c>
      <c r="AU30" s="41">
        <v>0</v>
      </c>
      <c r="AV30" s="58">
        <v>7.289417281</v>
      </c>
      <c r="AW30" s="35">
        <v>18.853103239</v>
      </c>
      <c r="AX30" s="35">
        <v>4.389957952</v>
      </c>
      <c r="AY30" s="35">
        <v>0</v>
      </c>
      <c r="AZ30" s="41">
        <v>203.002888824</v>
      </c>
      <c r="BA30" s="58">
        <v>0</v>
      </c>
      <c r="BB30" s="40">
        <v>0</v>
      </c>
      <c r="BC30" s="35">
        <v>0</v>
      </c>
      <c r="BD30" s="35">
        <v>0</v>
      </c>
      <c r="BE30" s="41">
        <v>0</v>
      </c>
      <c r="BF30" s="58">
        <v>1.868051682</v>
      </c>
      <c r="BG30" s="40">
        <v>2.616381881</v>
      </c>
      <c r="BH30" s="35">
        <v>0.36303415</v>
      </c>
      <c r="BI30" s="35">
        <v>0</v>
      </c>
      <c r="BJ30" s="41">
        <v>7.590381477</v>
      </c>
      <c r="BK30" s="100">
        <v>550.203894634</v>
      </c>
      <c r="BL30" s="120"/>
    </row>
    <row r="31" spans="1:64" ht="25.5">
      <c r="A31" s="6"/>
      <c r="B31" s="17" t="s">
        <v>158</v>
      </c>
      <c r="C31" s="42">
        <v>0</v>
      </c>
      <c r="D31" s="40">
        <v>0</v>
      </c>
      <c r="E31" s="35">
        <v>0</v>
      </c>
      <c r="F31" s="35">
        <v>0</v>
      </c>
      <c r="G31" s="41">
        <v>0</v>
      </c>
      <c r="H31" s="58">
        <v>0.830801936</v>
      </c>
      <c r="I31" s="35">
        <v>37.165071087</v>
      </c>
      <c r="J31" s="35">
        <v>0</v>
      </c>
      <c r="K31" s="35">
        <v>0</v>
      </c>
      <c r="L31" s="41">
        <v>146.88550327</v>
      </c>
      <c r="M31" s="58">
        <v>0</v>
      </c>
      <c r="N31" s="40">
        <v>0</v>
      </c>
      <c r="O31" s="35">
        <v>0</v>
      </c>
      <c r="P31" s="35">
        <v>0</v>
      </c>
      <c r="Q31" s="41">
        <v>0</v>
      </c>
      <c r="R31" s="58">
        <v>0.243127442</v>
      </c>
      <c r="S31" s="35">
        <v>8.254260317</v>
      </c>
      <c r="T31" s="35">
        <v>0</v>
      </c>
      <c r="U31" s="35">
        <v>0</v>
      </c>
      <c r="V31" s="41">
        <v>6.743963202</v>
      </c>
      <c r="W31" s="58">
        <v>0</v>
      </c>
      <c r="X31" s="35">
        <v>0</v>
      </c>
      <c r="Y31" s="35">
        <v>0</v>
      </c>
      <c r="Z31" s="35">
        <v>0</v>
      </c>
      <c r="AA31" s="41">
        <v>0</v>
      </c>
      <c r="AB31" s="58">
        <v>0</v>
      </c>
      <c r="AC31" s="35">
        <v>0</v>
      </c>
      <c r="AD31" s="35">
        <v>0</v>
      </c>
      <c r="AE31" s="35">
        <v>0</v>
      </c>
      <c r="AF31" s="41">
        <v>0</v>
      </c>
      <c r="AG31" s="58">
        <v>0</v>
      </c>
      <c r="AH31" s="35">
        <v>0</v>
      </c>
      <c r="AI31" s="35">
        <v>0</v>
      </c>
      <c r="AJ31" s="35">
        <v>0</v>
      </c>
      <c r="AK31" s="41">
        <v>0</v>
      </c>
      <c r="AL31" s="58">
        <v>0</v>
      </c>
      <c r="AM31" s="35">
        <v>0</v>
      </c>
      <c r="AN31" s="35">
        <v>0</v>
      </c>
      <c r="AO31" s="35">
        <v>0</v>
      </c>
      <c r="AP31" s="41">
        <v>0</v>
      </c>
      <c r="AQ31" s="58">
        <v>0</v>
      </c>
      <c r="AR31" s="40">
        <v>0</v>
      </c>
      <c r="AS31" s="35">
        <v>0</v>
      </c>
      <c r="AT31" s="35">
        <v>0</v>
      </c>
      <c r="AU31" s="41">
        <v>0</v>
      </c>
      <c r="AV31" s="58">
        <v>1.685165811</v>
      </c>
      <c r="AW31" s="35">
        <v>35.963485429</v>
      </c>
      <c r="AX31" s="35">
        <v>0</v>
      </c>
      <c r="AY31" s="35">
        <v>0</v>
      </c>
      <c r="AZ31" s="41">
        <v>75.165236351</v>
      </c>
      <c r="BA31" s="58">
        <v>0</v>
      </c>
      <c r="BB31" s="40">
        <v>0</v>
      </c>
      <c r="BC31" s="35">
        <v>0</v>
      </c>
      <c r="BD31" s="35">
        <v>0</v>
      </c>
      <c r="BE31" s="41">
        <v>0</v>
      </c>
      <c r="BF31" s="58">
        <v>1.550748131</v>
      </c>
      <c r="BG31" s="40">
        <v>5.28727838</v>
      </c>
      <c r="BH31" s="35">
        <v>0</v>
      </c>
      <c r="BI31" s="35">
        <v>0</v>
      </c>
      <c r="BJ31" s="41">
        <v>7.571282078</v>
      </c>
      <c r="BK31" s="100">
        <v>327.345923434</v>
      </c>
      <c r="BL31" s="120"/>
    </row>
    <row r="32" spans="1:64" ht="25.5">
      <c r="A32" s="6"/>
      <c r="B32" s="17" t="s">
        <v>161</v>
      </c>
      <c r="C32" s="42">
        <v>0</v>
      </c>
      <c r="D32" s="40">
        <v>1.803567644</v>
      </c>
      <c r="E32" s="35">
        <v>0</v>
      </c>
      <c r="F32" s="35">
        <v>0</v>
      </c>
      <c r="G32" s="41">
        <v>0</v>
      </c>
      <c r="H32" s="58">
        <v>0.51771575</v>
      </c>
      <c r="I32" s="35">
        <v>15.436059244</v>
      </c>
      <c r="J32" s="35">
        <v>0</v>
      </c>
      <c r="K32" s="35">
        <v>0</v>
      </c>
      <c r="L32" s="41">
        <v>24.013671731</v>
      </c>
      <c r="M32" s="58">
        <v>0</v>
      </c>
      <c r="N32" s="40">
        <v>0</v>
      </c>
      <c r="O32" s="35">
        <v>0</v>
      </c>
      <c r="P32" s="35">
        <v>0</v>
      </c>
      <c r="Q32" s="41">
        <v>0</v>
      </c>
      <c r="R32" s="58">
        <v>0.250767102</v>
      </c>
      <c r="S32" s="35">
        <v>7.660340984</v>
      </c>
      <c r="T32" s="35">
        <v>0</v>
      </c>
      <c r="U32" s="35">
        <v>0</v>
      </c>
      <c r="V32" s="41">
        <v>0.770501714</v>
      </c>
      <c r="W32" s="58">
        <v>0</v>
      </c>
      <c r="X32" s="35">
        <v>0</v>
      </c>
      <c r="Y32" s="35">
        <v>0</v>
      </c>
      <c r="Z32" s="35">
        <v>0</v>
      </c>
      <c r="AA32" s="41">
        <v>0</v>
      </c>
      <c r="AB32" s="58">
        <v>0</v>
      </c>
      <c r="AC32" s="35">
        <v>0</v>
      </c>
      <c r="AD32" s="35">
        <v>0</v>
      </c>
      <c r="AE32" s="35">
        <v>0</v>
      </c>
      <c r="AF32" s="41">
        <v>0</v>
      </c>
      <c r="AG32" s="58">
        <v>0</v>
      </c>
      <c r="AH32" s="35">
        <v>0</v>
      </c>
      <c r="AI32" s="35">
        <v>0</v>
      </c>
      <c r="AJ32" s="35">
        <v>0</v>
      </c>
      <c r="AK32" s="41">
        <v>0</v>
      </c>
      <c r="AL32" s="58">
        <v>0</v>
      </c>
      <c r="AM32" s="35">
        <v>0</v>
      </c>
      <c r="AN32" s="35">
        <v>0</v>
      </c>
      <c r="AO32" s="35">
        <v>0</v>
      </c>
      <c r="AP32" s="41">
        <v>0</v>
      </c>
      <c r="AQ32" s="58">
        <v>0</v>
      </c>
      <c r="AR32" s="40">
        <v>0</v>
      </c>
      <c r="AS32" s="35">
        <v>0</v>
      </c>
      <c r="AT32" s="35">
        <v>0</v>
      </c>
      <c r="AU32" s="41">
        <v>0</v>
      </c>
      <c r="AV32" s="58">
        <v>0.649529616</v>
      </c>
      <c r="AW32" s="35">
        <v>12.747258429</v>
      </c>
      <c r="AX32" s="35">
        <v>0</v>
      </c>
      <c r="AY32" s="35">
        <v>0</v>
      </c>
      <c r="AZ32" s="41">
        <v>26.351135477</v>
      </c>
      <c r="BA32" s="58">
        <v>0</v>
      </c>
      <c r="BB32" s="40">
        <v>0</v>
      </c>
      <c r="BC32" s="35">
        <v>0</v>
      </c>
      <c r="BD32" s="35">
        <v>0</v>
      </c>
      <c r="BE32" s="41">
        <v>0</v>
      </c>
      <c r="BF32" s="58">
        <v>0.311261074</v>
      </c>
      <c r="BG32" s="40">
        <v>0</v>
      </c>
      <c r="BH32" s="35">
        <v>0</v>
      </c>
      <c r="BI32" s="35">
        <v>0</v>
      </c>
      <c r="BJ32" s="41">
        <v>1.134144466</v>
      </c>
      <c r="BK32" s="100">
        <v>91.645953231</v>
      </c>
      <c r="BL32" s="120"/>
    </row>
    <row r="33" spans="1:64" ht="25.5">
      <c r="A33" s="6"/>
      <c r="B33" s="17" t="s">
        <v>150</v>
      </c>
      <c r="C33" s="42">
        <v>0</v>
      </c>
      <c r="D33" s="40">
        <v>27.062463164</v>
      </c>
      <c r="E33" s="35">
        <v>0</v>
      </c>
      <c r="F33" s="35">
        <v>0</v>
      </c>
      <c r="G33" s="41">
        <v>0</v>
      </c>
      <c r="H33" s="58">
        <v>4.604440313</v>
      </c>
      <c r="I33" s="35">
        <v>1195.675930291</v>
      </c>
      <c r="J33" s="35">
        <v>5.306365326</v>
      </c>
      <c r="K33" s="35">
        <v>0</v>
      </c>
      <c r="L33" s="41">
        <v>427.828101658</v>
      </c>
      <c r="M33" s="58">
        <v>0</v>
      </c>
      <c r="N33" s="40">
        <v>0</v>
      </c>
      <c r="O33" s="35">
        <v>0</v>
      </c>
      <c r="P33" s="35">
        <v>0</v>
      </c>
      <c r="Q33" s="41">
        <v>0</v>
      </c>
      <c r="R33" s="58">
        <v>0.46648722</v>
      </c>
      <c r="S33" s="35">
        <v>52.233640012</v>
      </c>
      <c r="T33" s="35">
        <v>1.060788946</v>
      </c>
      <c r="U33" s="35">
        <v>0</v>
      </c>
      <c r="V33" s="41">
        <v>15.042679535</v>
      </c>
      <c r="W33" s="58">
        <v>0</v>
      </c>
      <c r="X33" s="35">
        <v>0</v>
      </c>
      <c r="Y33" s="35">
        <v>0</v>
      </c>
      <c r="Z33" s="35">
        <v>0</v>
      </c>
      <c r="AA33" s="41">
        <v>0</v>
      </c>
      <c r="AB33" s="58">
        <v>0</v>
      </c>
      <c r="AC33" s="35">
        <v>0</v>
      </c>
      <c r="AD33" s="35">
        <v>0</v>
      </c>
      <c r="AE33" s="35">
        <v>0</v>
      </c>
      <c r="AF33" s="41">
        <v>0</v>
      </c>
      <c r="AG33" s="58">
        <v>0</v>
      </c>
      <c r="AH33" s="35">
        <v>0</v>
      </c>
      <c r="AI33" s="35">
        <v>0</v>
      </c>
      <c r="AJ33" s="35">
        <v>0</v>
      </c>
      <c r="AK33" s="41">
        <v>0</v>
      </c>
      <c r="AL33" s="58">
        <v>0</v>
      </c>
      <c r="AM33" s="35">
        <v>0</v>
      </c>
      <c r="AN33" s="35">
        <v>0</v>
      </c>
      <c r="AO33" s="35">
        <v>0</v>
      </c>
      <c r="AP33" s="41">
        <v>0</v>
      </c>
      <c r="AQ33" s="58">
        <v>0</v>
      </c>
      <c r="AR33" s="40">
        <v>0</v>
      </c>
      <c r="AS33" s="35">
        <v>0</v>
      </c>
      <c r="AT33" s="35">
        <v>0</v>
      </c>
      <c r="AU33" s="41">
        <v>0</v>
      </c>
      <c r="AV33" s="58">
        <v>1.924748543</v>
      </c>
      <c r="AW33" s="35">
        <v>223.592092469</v>
      </c>
      <c r="AX33" s="35">
        <v>0</v>
      </c>
      <c r="AY33" s="35">
        <v>0</v>
      </c>
      <c r="AZ33" s="41">
        <v>231.310274257</v>
      </c>
      <c r="BA33" s="58">
        <v>0</v>
      </c>
      <c r="BB33" s="40">
        <v>0</v>
      </c>
      <c r="BC33" s="35">
        <v>0</v>
      </c>
      <c r="BD33" s="35">
        <v>0</v>
      </c>
      <c r="BE33" s="41">
        <v>0</v>
      </c>
      <c r="BF33" s="58">
        <v>0.30686304</v>
      </c>
      <c r="BG33" s="40">
        <v>0</v>
      </c>
      <c r="BH33" s="35">
        <v>0</v>
      </c>
      <c r="BI33" s="35">
        <v>0</v>
      </c>
      <c r="BJ33" s="41">
        <v>6.853708938</v>
      </c>
      <c r="BK33" s="100">
        <v>2193.268583712</v>
      </c>
      <c r="BL33" s="120"/>
    </row>
    <row r="34" spans="1:64" ht="12.75">
      <c r="A34" s="6"/>
      <c r="B34" s="17" t="s">
        <v>144</v>
      </c>
      <c r="C34" s="42">
        <v>0</v>
      </c>
      <c r="D34" s="40">
        <v>212.050994857</v>
      </c>
      <c r="E34" s="35">
        <v>0</v>
      </c>
      <c r="F34" s="35">
        <v>0</v>
      </c>
      <c r="G34" s="41">
        <v>0</v>
      </c>
      <c r="H34" s="58">
        <v>1.786141524</v>
      </c>
      <c r="I34" s="35">
        <v>216.963883132</v>
      </c>
      <c r="J34" s="35">
        <v>0.53196071</v>
      </c>
      <c r="K34" s="35">
        <v>0</v>
      </c>
      <c r="L34" s="41">
        <v>222.774660382</v>
      </c>
      <c r="M34" s="58">
        <v>0</v>
      </c>
      <c r="N34" s="40">
        <v>0</v>
      </c>
      <c r="O34" s="35">
        <v>0</v>
      </c>
      <c r="P34" s="35">
        <v>0</v>
      </c>
      <c r="Q34" s="41">
        <v>0</v>
      </c>
      <c r="R34" s="58">
        <v>0.859514694</v>
      </c>
      <c r="S34" s="35">
        <v>6.889987198</v>
      </c>
      <c r="T34" s="35">
        <v>0.321176556</v>
      </c>
      <c r="U34" s="35">
        <v>0</v>
      </c>
      <c r="V34" s="41">
        <v>16.970225115</v>
      </c>
      <c r="W34" s="58">
        <v>0</v>
      </c>
      <c r="X34" s="35">
        <v>0</v>
      </c>
      <c r="Y34" s="35">
        <v>0</v>
      </c>
      <c r="Z34" s="35">
        <v>0</v>
      </c>
      <c r="AA34" s="41">
        <v>0</v>
      </c>
      <c r="AB34" s="58">
        <v>0</v>
      </c>
      <c r="AC34" s="35">
        <v>0</v>
      </c>
      <c r="AD34" s="35">
        <v>0</v>
      </c>
      <c r="AE34" s="35">
        <v>0</v>
      </c>
      <c r="AF34" s="41">
        <v>0</v>
      </c>
      <c r="AG34" s="58">
        <v>0</v>
      </c>
      <c r="AH34" s="35">
        <v>0</v>
      </c>
      <c r="AI34" s="35">
        <v>0</v>
      </c>
      <c r="AJ34" s="35">
        <v>0</v>
      </c>
      <c r="AK34" s="41">
        <v>0</v>
      </c>
      <c r="AL34" s="58">
        <v>0</v>
      </c>
      <c r="AM34" s="35">
        <v>0</v>
      </c>
      <c r="AN34" s="35">
        <v>0</v>
      </c>
      <c r="AO34" s="35">
        <v>0</v>
      </c>
      <c r="AP34" s="41">
        <v>0</v>
      </c>
      <c r="AQ34" s="58">
        <v>0</v>
      </c>
      <c r="AR34" s="40">
        <v>0</v>
      </c>
      <c r="AS34" s="35">
        <v>0</v>
      </c>
      <c r="AT34" s="35">
        <v>0</v>
      </c>
      <c r="AU34" s="41">
        <v>0</v>
      </c>
      <c r="AV34" s="58">
        <v>7.814544237</v>
      </c>
      <c r="AW34" s="35">
        <v>46.970832133</v>
      </c>
      <c r="AX34" s="35">
        <v>0</v>
      </c>
      <c r="AY34" s="35">
        <v>0</v>
      </c>
      <c r="AZ34" s="41">
        <v>97.163143115</v>
      </c>
      <c r="BA34" s="58">
        <v>0</v>
      </c>
      <c r="BB34" s="40">
        <v>0</v>
      </c>
      <c r="BC34" s="35">
        <v>0</v>
      </c>
      <c r="BD34" s="35">
        <v>0</v>
      </c>
      <c r="BE34" s="41">
        <v>0</v>
      </c>
      <c r="BF34" s="58">
        <v>4.4469813</v>
      </c>
      <c r="BG34" s="40">
        <v>1.244314172</v>
      </c>
      <c r="BH34" s="35">
        <v>0</v>
      </c>
      <c r="BI34" s="35">
        <v>0</v>
      </c>
      <c r="BJ34" s="41">
        <v>16.825460238</v>
      </c>
      <c r="BK34" s="100">
        <v>853.613819363</v>
      </c>
      <c r="BL34" s="120"/>
    </row>
    <row r="35" spans="1:64" ht="12.75">
      <c r="A35" s="6"/>
      <c r="B35" s="17" t="s">
        <v>138</v>
      </c>
      <c r="C35" s="42">
        <v>0</v>
      </c>
      <c r="D35" s="40">
        <v>241.352227829</v>
      </c>
      <c r="E35" s="35">
        <v>0</v>
      </c>
      <c r="F35" s="35">
        <v>0</v>
      </c>
      <c r="G35" s="41">
        <v>0</v>
      </c>
      <c r="H35" s="58">
        <v>7.271583321</v>
      </c>
      <c r="I35" s="35">
        <v>1143.610575943</v>
      </c>
      <c r="J35" s="35">
        <v>0.032263402</v>
      </c>
      <c r="K35" s="35">
        <v>0</v>
      </c>
      <c r="L35" s="41">
        <v>209.416076701</v>
      </c>
      <c r="M35" s="58">
        <v>0</v>
      </c>
      <c r="N35" s="40">
        <v>0</v>
      </c>
      <c r="O35" s="35">
        <v>0</v>
      </c>
      <c r="P35" s="35">
        <v>0</v>
      </c>
      <c r="Q35" s="41">
        <v>0</v>
      </c>
      <c r="R35" s="58">
        <v>2.937274196</v>
      </c>
      <c r="S35" s="35">
        <v>36.822599657</v>
      </c>
      <c r="T35" s="35">
        <v>0</v>
      </c>
      <c r="U35" s="35">
        <v>0</v>
      </c>
      <c r="V35" s="41">
        <v>25.943249754</v>
      </c>
      <c r="W35" s="58">
        <v>0</v>
      </c>
      <c r="X35" s="35">
        <v>0</v>
      </c>
      <c r="Y35" s="35">
        <v>0</v>
      </c>
      <c r="Z35" s="35">
        <v>0</v>
      </c>
      <c r="AA35" s="41">
        <v>0</v>
      </c>
      <c r="AB35" s="58">
        <v>0</v>
      </c>
      <c r="AC35" s="35">
        <v>0</v>
      </c>
      <c r="AD35" s="35">
        <v>0</v>
      </c>
      <c r="AE35" s="35">
        <v>0</v>
      </c>
      <c r="AF35" s="41">
        <v>0</v>
      </c>
      <c r="AG35" s="58">
        <v>0</v>
      </c>
      <c r="AH35" s="35">
        <v>0</v>
      </c>
      <c r="AI35" s="35">
        <v>0</v>
      </c>
      <c r="AJ35" s="35">
        <v>0</v>
      </c>
      <c r="AK35" s="41">
        <v>0</v>
      </c>
      <c r="AL35" s="58">
        <v>0</v>
      </c>
      <c r="AM35" s="35">
        <v>0</v>
      </c>
      <c r="AN35" s="35">
        <v>0</v>
      </c>
      <c r="AO35" s="35">
        <v>0</v>
      </c>
      <c r="AP35" s="41">
        <v>0</v>
      </c>
      <c r="AQ35" s="58">
        <v>0</v>
      </c>
      <c r="AR35" s="40">
        <v>0</v>
      </c>
      <c r="AS35" s="35">
        <v>0</v>
      </c>
      <c r="AT35" s="35">
        <v>0</v>
      </c>
      <c r="AU35" s="41">
        <v>0</v>
      </c>
      <c r="AV35" s="58">
        <v>9.298313561</v>
      </c>
      <c r="AW35" s="35">
        <v>316.641483231</v>
      </c>
      <c r="AX35" s="35">
        <v>0</v>
      </c>
      <c r="AY35" s="35">
        <v>0</v>
      </c>
      <c r="AZ35" s="41">
        <v>529.42198482</v>
      </c>
      <c r="BA35" s="58">
        <v>0</v>
      </c>
      <c r="BB35" s="40">
        <v>0</v>
      </c>
      <c r="BC35" s="35">
        <v>0</v>
      </c>
      <c r="BD35" s="35">
        <v>0</v>
      </c>
      <c r="BE35" s="41">
        <v>0</v>
      </c>
      <c r="BF35" s="58">
        <v>3.181052538</v>
      </c>
      <c r="BG35" s="40">
        <v>12.898499535</v>
      </c>
      <c r="BH35" s="35">
        <v>0</v>
      </c>
      <c r="BI35" s="35">
        <v>0</v>
      </c>
      <c r="BJ35" s="41">
        <v>42.272362465</v>
      </c>
      <c r="BK35" s="100">
        <v>2581.099546953</v>
      </c>
      <c r="BL35" s="120"/>
    </row>
    <row r="36" spans="1:64" ht="12.75">
      <c r="A36" s="6"/>
      <c r="B36" s="17" t="s">
        <v>134</v>
      </c>
      <c r="C36" s="42">
        <v>0</v>
      </c>
      <c r="D36" s="40">
        <v>343.73080808</v>
      </c>
      <c r="E36" s="35">
        <v>0</v>
      </c>
      <c r="F36" s="35">
        <v>0</v>
      </c>
      <c r="G36" s="41">
        <v>0</v>
      </c>
      <c r="H36" s="58">
        <v>14.997446416</v>
      </c>
      <c r="I36" s="35">
        <v>1572.743417688</v>
      </c>
      <c r="J36" s="35">
        <v>0</v>
      </c>
      <c r="K36" s="35">
        <v>0</v>
      </c>
      <c r="L36" s="41">
        <v>187.530938215</v>
      </c>
      <c r="M36" s="58">
        <v>0</v>
      </c>
      <c r="N36" s="40">
        <v>0</v>
      </c>
      <c r="O36" s="35">
        <v>0</v>
      </c>
      <c r="P36" s="35">
        <v>0</v>
      </c>
      <c r="Q36" s="41">
        <v>0</v>
      </c>
      <c r="R36" s="58">
        <v>5.638302969</v>
      </c>
      <c r="S36" s="35">
        <v>65.32217865</v>
      </c>
      <c r="T36" s="35">
        <v>0</v>
      </c>
      <c r="U36" s="35">
        <v>0</v>
      </c>
      <c r="V36" s="41">
        <v>29.035993688</v>
      </c>
      <c r="W36" s="58">
        <v>0</v>
      </c>
      <c r="X36" s="35">
        <v>0</v>
      </c>
      <c r="Y36" s="35">
        <v>0</v>
      </c>
      <c r="Z36" s="35">
        <v>0</v>
      </c>
      <c r="AA36" s="41">
        <v>0</v>
      </c>
      <c r="AB36" s="58">
        <v>0.0091541</v>
      </c>
      <c r="AC36" s="35">
        <v>0</v>
      </c>
      <c r="AD36" s="35">
        <v>0</v>
      </c>
      <c r="AE36" s="35">
        <v>0</v>
      </c>
      <c r="AF36" s="41">
        <v>0.002021407</v>
      </c>
      <c r="AG36" s="58">
        <v>0</v>
      </c>
      <c r="AH36" s="35">
        <v>0</v>
      </c>
      <c r="AI36" s="35">
        <v>0</v>
      </c>
      <c r="AJ36" s="35">
        <v>0</v>
      </c>
      <c r="AK36" s="41">
        <v>0</v>
      </c>
      <c r="AL36" s="58">
        <v>0</v>
      </c>
      <c r="AM36" s="35">
        <v>0</v>
      </c>
      <c r="AN36" s="35">
        <v>0</v>
      </c>
      <c r="AO36" s="35">
        <v>0</v>
      </c>
      <c r="AP36" s="41">
        <v>0</v>
      </c>
      <c r="AQ36" s="58">
        <v>0</v>
      </c>
      <c r="AR36" s="40">
        <v>0</v>
      </c>
      <c r="AS36" s="35">
        <v>0</v>
      </c>
      <c r="AT36" s="35">
        <v>0</v>
      </c>
      <c r="AU36" s="41">
        <v>0</v>
      </c>
      <c r="AV36" s="58">
        <v>38.116821044</v>
      </c>
      <c r="AW36" s="35">
        <v>584.984385133</v>
      </c>
      <c r="AX36" s="35">
        <v>1.007378463</v>
      </c>
      <c r="AY36" s="35">
        <v>0</v>
      </c>
      <c r="AZ36" s="41">
        <v>253.568374071</v>
      </c>
      <c r="BA36" s="58">
        <v>0</v>
      </c>
      <c r="BB36" s="40">
        <v>0</v>
      </c>
      <c r="BC36" s="35">
        <v>0</v>
      </c>
      <c r="BD36" s="35">
        <v>0</v>
      </c>
      <c r="BE36" s="41">
        <v>0</v>
      </c>
      <c r="BF36" s="58">
        <v>20.850148869</v>
      </c>
      <c r="BG36" s="40">
        <v>16.851333756</v>
      </c>
      <c r="BH36" s="35">
        <v>1.807107282</v>
      </c>
      <c r="BI36" s="35">
        <v>0</v>
      </c>
      <c r="BJ36" s="41">
        <v>45.825519414</v>
      </c>
      <c r="BK36" s="100">
        <v>3182.021329245</v>
      </c>
      <c r="BL36" s="120"/>
    </row>
    <row r="37" spans="1:64" ht="12.75">
      <c r="A37" s="6"/>
      <c r="B37" s="17" t="s">
        <v>135</v>
      </c>
      <c r="C37" s="42">
        <v>0</v>
      </c>
      <c r="D37" s="40">
        <v>2.293857648</v>
      </c>
      <c r="E37" s="35">
        <v>0</v>
      </c>
      <c r="F37" s="35">
        <v>0</v>
      </c>
      <c r="G37" s="41">
        <v>0</v>
      </c>
      <c r="H37" s="58">
        <v>2.764057598</v>
      </c>
      <c r="I37" s="35">
        <v>0.393933578</v>
      </c>
      <c r="J37" s="35">
        <v>0</v>
      </c>
      <c r="K37" s="35">
        <v>0</v>
      </c>
      <c r="L37" s="41">
        <v>55.915489177</v>
      </c>
      <c r="M37" s="58">
        <v>0</v>
      </c>
      <c r="N37" s="40">
        <v>0</v>
      </c>
      <c r="O37" s="35">
        <v>0</v>
      </c>
      <c r="P37" s="35">
        <v>0</v>
      </c>
      <c r="Q37" s="41">
        <v>0</v>
      </c>
      <c r="R37" s="58">
        <v>0.971819252</v>
      </c>
      <c r="S37" s="35">
        <v>0</v>
      </c>
      <c r="T37" s="35">
        <v>0</v>
      </c>
      <c r="U37" s="35">
        <v>0</v>
      </c>
      <c r="V37" s="41">
        <v>0.729745823</v>
      </c>
      <c r="W37" s="58">
        <v>0</v>
      </c>
      <c r="X37" s="35">
        <v>0</v>
      </c>
      <c r="Y37" s="35">
        <v>0</v>
      </c>
      <c r="Z37" s="35">
        <v>0</v>
      </c>
      <c r="AA37" s="41">
        <v>0</v>
      </c>
      <c r="AB37" s="58">
        <v>0.002051242</v>
      </c>
      <c r="AC37" s="35">
        <v>0</v>
      </c>
      <c r="AD37" s="35">
        <v>0</v>
      </c>
      <c r="AE37" s="35">
        <v>0</v>
      </c>
      <c r="AF37" s="41">
        <v>0</v>
      </c>
      <c r="AG37" s="58">
        <v>0</v>
      </c>
      <c r="AH37" s="35">
        <v>0</v>
      </c>
      <c r="AI37" s="35">
        <v>0</v>
      </c>
      <c r="AJ37" s="35">
        <v>0</v>
      </c>
      <c r="AK37" s="41">
        <v>0</v>
      </c>
      <c r="AL37" s="58">
        <v>0.000134299</v>
      </c>
      <c r="AM37" s="35">
        <v>0</v>
      </c>
      <c r="AN37" s="35">
        <v>0</v>
      </c>
      <c r="AO37" s="35">
        <v>0</v>
      </c>
      <c r="AP37" s="41">
        <v>0</v>
      </c>
      <c r="AQ37" s="58">
        <v>0</v>
      </c>
      <c r="AR37" s="40">
        <v>0</v>
      </c>
      <c r="AS37" s="35">
        <v>0</v>
      </c>
      <c r="AT37" s="35">
        <v>0</v>
      </c>
      <c r="AU37" s="41">
        <v>0</v>
      </c>
      <c r="AV37" s="58">
        <v>19.767009621</v>
      </c>
      <c r="AW37" s="35">
        <v>21.652607069</v>
      </c>
      <c r="AX37" s="35">
        <v>0</v>
      </c>
      <c r="AY37" s="35">
        <v>0</v>
      </c>
      <c r="AZ37" s="41">
        <v>76.249642761</v>
      </c>
      <c r="BA37" s="58">
        <v>0</v>
      </c>
      <c r="BB37" s="40">
        <v>0</v>
      </c>
      <c r="BC37" s="35">
        <v>0</v>
      </c>
      <c r="BD37" s="35">
        <v>0</v>
      </c>
      <c r="BE37" s="41">
        <v>0</v>
      </c>
      <c r="BF37" s="58">
        <v>6.639551767</v>
      </c>
      <c r="BG37" s="40">
        <v>3.211038455</v>
      </c>
      <c r="BH37" s="35">
        <v>0</v>
      </c>
      <c r="BI37" s="35">
        <v>0</v>
      </c>
      <c r="BJ37" s="41">
        <v>6.924928122</v>
      </c>
      <c r="BK37" s="100">
        <v>197.515866412</v>
      </c>
      <c r="BL37" s="120"/>
    </row>
    <row r="38" spans="1:64" ht="12.75">
      <c r="A38" s="6"/>
      <c r="B38" s="17" t="s">
        <v>139</v>
      </c>
      <c r="C38" s="42">
        <v>0</v>
      </c>
      <c r="D38" s="40">
        <v>192.958614587</v>
      </c>
      <c r="E38" s="35">
        <v>0</v>
      </c>
      <c r="F38" s="35">
        <v>0</v>
      </c>
      <c r="G38" s="41">
        <v>0</v>
      </c>
      <c r="H38" s="58">
        <v>14.861794757</v>
      </c>
      <c r="I38" s="35">
        <v>1183.524287974</v>
      </c>
      <c r="J38" s="35">
        <v>0.012607766</v>
      </c>
      <c r="K38" s="35">
        <v>0</v>
      </c>
      <c r="L38" s="41">
        <v>283.170412015</v>
      </c>
      <c r="M38" s="58">
        <v>0</v>
      </c>
      <c r="N38" s="40">
        <v>0</v>
      </c>
      <c r="O38" s="35">
        <v>0</v>
      </c>
      <c r="P38" s="35">
        <v>0</v>
      </c>
      <c r="Q38" s="41">
        <v>0</v>
      </c>
      <c r="R38" s="58">
        <v>4.959762308</v>
      </c>
      <c r="S38" s="35">
        <v>9.320128508</v>
      </c>
      <c r="T38" s="35">
        <v>0.822661427</v>
      </c>
      <c r="U38" s="35">
        <v>0</v>
      </c>
      <c r="V38" s="41">
        <v>12.262432551</v>
      </c>
      <c r="W38" s="58">
        <v>0</v>
      </c>
      <c r="X38" s="35">
        <v>0</v>
      </c>
      <c r="Y38" s="35">
        <v>0</v>
      </c>
      <c r="Z38" s="35">
        <v>0</v>
      </c>
      <c r="AA38" s="41">
        <v>0</v>
      </c>
      <c r="AB38" s="58">
        <v>0</v>
      </c>
      <c r="AC38" s="35">
        <v>0</v>
      </c>
      <c r="AD38" s="35">
        <v>0</v>
      </c>
      <c r="AE38" s="35">
        <v>0</v>
      </c>
      <c r="AF38" s="41">
        <v>0.004573059</v>
      </c>
      <c r="AG38" s="58">
        <v>0</v>
      </c>
      <c r="AH38" s="35">
        <v>0</v>
      </c>
      <c r="AI38" s="35">
        <v>0</v>
      </c>
      <c r="AJ38" s="35">
        <v>0</v>
      </c>
      <c r="AK38" s="41">
        <v>0</v>
      </c>
      <c r="AL38" s="58">
        <v>0</v>
      </c>
      <c r="AM38" s="35">
        <v>0</v>
      </c>
      <c r="AN38" s="35">
        <v>0</v>
      </c>
      <c r="AO38" s="35">
        <v>0</v>
      </c>
      <c r="AP38" s="41">
        <v>0</v>
      </c>
      <c r="AQ38" s="58">
        <v>0</v>
      </c>
      <c r="AR38" s="40">
        <v>0</v>
      </c>
      <c r="AS38" s="35">
        <v>0</v>
      </c>
      <c r="AT38" s="35">
        <v>0</v>
      </c>
      <c r="AU38" s="41">
        <v>0</v>
      </c>
      <c r="AV38" s="58">
        <v>21.049756685</v>
      </c>
      <c r="AW38" s="35">
        <v>227.273294398</v>
      </c>
      <c r="AX38" s="35">
        <v>0</v>
      </c>
      <c r="AY38" s="35">
        <v>0</v>
      </c>
      <c r="AZ38" s="41">
        <v>579.803989815</v>
      </c>
      <c r="BA38" s="58">
        <v>0</v>
      </c>
      <c r="BB38" s="40">
        <v>0</v>
      </c>
      <c r="BC38" s="35">
        <v>0</v>
      </c>
      <c r="BD38" s="35">
        <v>0</v>
      </c>
      <c r="BE38" s="41">
        <v>0</v>
      </c>
      <c r="BF38" s="58">
        <v>5.474358977</v>
      </c>
      <c r="BG38" s="40">
        <v>21.732737883</v>
      </c>
      <c r="BH38" s="35">
        <v>0.125393469</v>
      </c>
      <c r="BI38" s="35">
        <v>0</v>
      </c>
      <c r="BJ38" s="41">
        <v>25.871458662</v>
      </c>
      <c r="BK38" s="100">
        <v>2583.228264841</v>
      </c>
      <c r="BL38" s="120"/>
    </row>
    <row r="39" spans="1:64" ht="12.75">
      <c r="A39" s="6"/>
      <c r="B39" s="17" t="s">
        <v>132</v>
      </c>
      <c r="C39" s="42">
        <v>0</v>
      </c>
      <c r="D39" s="40">
        <v>64.549278086</v>
      </c>
      <c r="E39" s="35">
        <v>0</v>
      </c>
      <c r="F39" s="35">
        <v>0</v>
      </c>
      <c r="G39" s="41">
        <v>0</v>
      </c>
      <c r="H39" s="58">
        <v>2.158617111</v>
      </c>
      <c r="I39" s="35">
        <v>18.38256088</v>
      </c>
      <c r="J39" s="35">
        <v>0</v>
      </c>
      <c r="K39" s="35">
        <v>0</v>
      </c>
      <c r="L39" s="41">
        <v>40.537891293</v>
      </c>
      <c r="M39" s="58">
        <v>0</v>
      </c>
      <c r="N39" s="40">
        <v>0</v>
      </c>
      <c r="O39" s="35">
        <v>0</v>
      </c>
      <c r="P39" s="35">
        <v>0</v>
      </c>
      <c r="Q39" s="41">
        <v>0</v>
      </c>
      <c r="R39" s="58">
        <v>0.750218877</v>
      </c>
      <c r="S39" s="35">
        <v>13.994374202</v>
      </c>
      <c r="T39" s="35">
        <v>0</v>
      </c>
      <c r="U39" s="35">
        <v>0</v>
      </c>
      <c r="V39" s="41">
        <v>8.662975723</v>
      </c>
      <c r="W39" s="58">
        <v>0</v>
      </c>
      <c r="X39" s="35">
        <v>0</v>
      </c>
      <c r="Y39" s="35">
        <v>0</v>
      </c>
      <c r="Z39" s="35">
        <v>0</v>
      </c>
      <c r="AA39" s="41">
        <v>0</v>
      </c>
      <c r="AB39" s="58">
        <v>0</v>
      </c>
      <c r="AC39" s="35">
        <v>0</v>
      </c>
      <c r="AD39" s="35">
        <v>0</v>
      </c>
      <c r="AE39" s="35">
        <v>0</v>
      </c>
      <c r="AF39" s="41">
        <v>0</v>
      </c>
      <c r="AG39" s="58">
        <v>0</v>
      </c>
      <c r="AH39" s="35">
        <v>0</v>
      </c>
      <c r="AI39" s="35">
        <v>0</v>
      </c>
      <c r="AJ39" s="35">
        <v>0</v>
      </c>
      <c r="AK39" s="41">
        <v>0</v>
      </c>
      <c r="AL39" s="58">
        <v>0</v>
      </c>
      <c r="AM39" s="35">
        <v>0</v>
      </c>
      <c r="AN39" s="35">
        <v>0</v>
      </c>
      <c r="AO39" s="35">
        <v>0</v>
      </c>
      <c r="AP39" s="41">
        <v>0</v>
      </c>
      <c r="AQ39" s="58">
        <v>0</v>
      </c>
      <c r="AR39" s="40">
        <v>0</v>
      </c>
      <c r="AS39" s="35">
        <v>0</v>
      </c>
      <c r="AT39" s="35">
        <v>0</v>
      </c>
      <c r="AU39" s="41">
        <v>0</v>
      </c>
      <c r="AV39" s="58">
        <v>10.105533268</v>
      </c>
      <c r="AW39" s="35">
        <v>55.55941105</v>
      </c>
      <c r="AX39" s="35">
        <v>0</v>
      </c>
      <c r="AY39" s="35">
        <v>0</v>
      </c>
      <c r="AZ39" s="41">
        <v>119.028584255</v>
      </c>
      <c r="BA39" s="58">
        <v>0</v>
      </c>
      <c r="BB39" s="40">
        <v>0</v>
      </c>
      <c r="BC39" s="35">
        <v>0</v>
      </c>
      <c r="BD39" s="35">
        <v>0</v>
      </c>
      <c r="BE39" s="41">
        <v>0</v>
      </c>
      <c r="BF39" s="58">
        <v>2.812669562</v>
      </c>
      <c r="BG39" s="40">
        <v>5.968283769</v>
      </c>
      <c r="BH39" s="35">
        <v>0</v>
      </c>
      <c r="BI39" s="35">
        <v>0</v>
      </c>
      <c r="BJ39" s="41">
        <v>4.732288549</v>
      </c>
      <c r="BK39" s="100">
        <v>347.242686625</v>
      </c>
      <c r="BL39" s="120"/>
    </row>
    <row r="40" spans="1:64" ht="12.75">
      <c r="A40" s="6"/>
      <c r="B40" s="17" t="s">
        <v>133</v>
      </c>
      <c r="C40" s="42">
        <v>0</v>
      </c>
      <c r="D40" s="40">
        <v>2.85213435</v>
      </c>
      <c r="E40" s="35">
        <v>0</v>
      </c>
      <c r="F40" s="35">
        <v>0</v>
      </c>
      <c r="G40" s="41">
        <v>0</v>
      </c>
      <c r="H40" s="58">
        <v>14.268852697</v>
      </c>
      <c r="I40" s="35">
        <v>385.453691621</v>
      </c>
      <c r="J40" s="35">
        <v>198.063590486</v>
      </c>
      <c r="K40" s="35">
        <v>6.270861027</v>
      </c>
      <c r="L40" s="41">
        <v>194.926412605</v>
      </c>
      <c r="M40" s="58">
        <v>0</v>
      </c>
      <c r="N40" s="40">
        <v>0</v>
      </c>
      <c r="O40" s="35">
        <v>0</v>
      </c>
      <c r="P40" s="35">
        <v>0</v>
      </c>
      <c r="Q40" s="41">
        <v>0</v>
      </c>
      <c r="R40" s="58">
        <v>5.826788112</v>
      </c>
      <c r="S40" s="35">
        <v>15.472705818</v>
      </c>
      <c r="T40" s="35">
        <v>2.247939753</v>
      </c>
      <c r="U40" s="35">
        <v>0</v>
      </c>
      <c r="V40" s="41">
        <v>8.206081396</v>
      </c>
      <c r="W40" s="58">
        <v>0</v>
      </c>
      <c r="X40" s="35">
        <v>0</v>
      </c>
      <c r="Y40" s="35">
        <v>0</v>
      </c>
      <c r="Z40" s="35">
        <v>0</v>
      </c>
      <c r="AA40" s="41">
        <v>0</v>
      </c>
      <c r="AB40" s="58">
        <v>0.037164011</v>
      </c>
      <c r="AC40" s="35">
        <v>0.00249699</v>
      </c>
      <c r="AD40" s="35">
        <v>0</v>
      </c>
      <c r="AE40" s="35">
        <v>0</v>
      </c>
      <c r="AF40" s="41">
        <v>0</v>
      </c>
      <c r="AG40" s="58">
        <v>0</v>
      </c>
      <c r="AH40" s="35">
        <v>0</v>
      </c>
      <c r="AI40" s="35">
        <v>0</v>
      </c>
      <c r="AJ40" s="35">
        <v>0</v>
      </c>
      <c r="AK40" s="41">
        <v>0</v>
      </c>
      <c r="AL40" s="58">
        <v>0</v>
      </c>
      <c r="AM40" s="35">
        <v>0</v>
      </c>
      <c r="AN40" s="35">
        <v>0</v>
      </c>
      <c r="AO40" s="35">
        <v>0</v>
      </c>
      <c r="AP40" s="41">
        <v>0</v>
      </c>
      <c r="AQ40" s="58">
        <v>0</v>
      </c>
      <c r="AR40" s="40">
        <v>0</v>
      </c>
      <c r="AS40" s="35">
        <v>0</v>
      </c>
      <c r="AT40" s="35">
        <v>0</v>
      </c>
      <c r="AU40" s="41">
        <v>0</v>
      </c>
      <c r="AV40" s="58">
        <v>107.372002721</v>
      </c>
      <c r="AW40" s="35">
        <v>729.633056122</v>
      </c>
      <c r="AX40" s="35">
        <v>4.242657359</v>
      </c>
      <c r="AY40" s="35">
        <v>0</v>
      </c>
      <c r="AZ40" s="41">
        <v>748.97309563</v>
      </c>
      <c r="BA40" s="58">
        <v>0</v>
      </c>
      <c r="BB40" s="40">
        <v>0</v>
      </c>
      <c r="BC40" s="35">
        <v>0</v>
      </c>
      <c r="BD40" s="35">
        <v>0</v>
      </c>
      <c r="BE40" s="41">
        <v>0</v>
      </c>
      <c r="BF40" s="58">
        <v>46.369785241</v>
      </c>
      <c r="BG40" s="40">
        <v>59.519238594</v>
      </c>
      <c r="BH40" s="35">
        <v>78.317161988</v>
      </c>
      <c r="BI40" s="35">
        <v>0</v>
      </c>
      <c r="BJ40" s="41">
        <v>109.288863155</v>
      </c>
      <c r="BK40" s="100">
        <v>2717.344579676</v>
      </c>
      <c r="BL40" s="120"/>
    </row>
    <row r="41" spans="1:64" ht="12.75">
      <c r="A41" s="6"/>
      <c r="B41" s="17" t="s">
        <v>137</v>
      </c>
      <c r="C41" s="42">
        <v>0</v>
      </c>
      <c r="D41" s="40">
        <v>270.016244088</v>
      </c>
      <c r="E41" s="35">
        <v>0</v>
      </c>
      <c r="F41" s="35">
        <v>0</v>
      </c>
      <c r="G41" s="41">
        <v>0</v>
      </c>
      <c r="H41" s="58">
        <v>15.281507363</v>
      </c>
      <c r="I41" s="35">
        <v>1281.568901665</v>
      </c>
      <c r="J41" s="35">
        <v>0.277434268</v>
      </c>
      <c r="K41" s="35">
        <v>0</v>
      </c>
      <c r="L41" s="41">
        <v>679.193884446</v>
      </c>
      <c r="M41" s="58">
        <v>0</v>
      </c>
      <c r="N41" s="40">
        <v>0</v>
      </c>
      <c r="O41" s="35">
        <v>0</v>
      </c>
      <c r="P41" s="35">
        <v>0</v>
      </c>
      <c r="Q41" s="41">
        <v>0</v>
      </c>
      <c r="R41" s="58">
        <v>3.910919174</v>
      </c>
      <c r="S41" s="35">
        <v>11.394510829</v>
      </c>
      <c r="T41" s="35">
        <v>0.833759522</v>
      </c>
      <c r="U41" s="35">
        <v>0</v>
      </c>
      <c r="V41" s="41">
        <v>20.227356153</v>
      </c>
      <c r="W41" s="58">
        <v>0</v>
      </c>
      <c r="X41" s="35">
        <v>0</v>
      </c>
      <c r="Y41" s="35">
        <v>0</v>
      </c>
      <c r="Z41" s="35">
        <v>0</v>
      </c>
      <c r="AA41" s="41">
        <v>0</v>
      </c>
      <c r="AB41" s="58">
        <v>0</v>
      </c>
      <c r="AC41" s="35">
        <v>0</v>
      </c>
      <c r="AD41" s="35">
        <v>0</v>
      </c>
      <c r="AE41" s="35">
        <v>0</v>
      </c>
      <c r="AF41" s="41">
        <v>0</v>
      </c>
      <c r="AG41" s="58">
        <v>0</v>
      </c>
      <c r="AH41" s="35">
        <v>0</v>
      </c>
      <c r="AI41" s="35">
        <v>0</v>
      </c>
      <c r="AJ41" s="35">
        <v>0</v>
      </c>
      <c r="AK41" s="41">
        <v>0</v>
      </c>
      <c r="AL41" s="58">
        <v>3.6E-08</v>
      </c>
      <c r="AM41" s="35">
        <v>0</v>
      </c>
      <c r="AN41" s="35">
        <v>0</v>
      </c>
      <c r="AO41" s="35">
        <v>0</v>
      </c>
      <c r="AP41" s="41">
        <v>0</v>
      </c>
      <c r="AQ41" s="58">
        <v>0</v>
      </c>
      <c r="AR41" s="40">
        <v>0</v>
      </c>
      <c r="AS41" s="35">
        <v>0</v>
      </c>
      <c r="AT41" s="35">
        <v>0</v>
      </c>
      <c r="AU41" s="41">
        <v>0</v>
      </c>
      <c r="AV41" s="58">
        <v>26.320311952</v>
      </c>
      <c r="AW41" s="35">
        <v>148.044468542</v>
      </c>
      <c r="AX41" s="35">
        <v>2.97728657</v>
      </c>
      <c r="AY41" s="35">
        <v>0</v>
      </c>
      <c r="AZ41" s="41">
        <v>465.291362992</v>
      </c>
      <c r="BA41" s="58">
        <v>0</v>
      </c>
      <c r="BB41" s="40">
        <v>0</v>
      </c>
      <c r="BC41" s="35">
        <v>0</v>
      </c>
      <c r="BD41" s="35">
        <v>0</v>
      </c>
      <c r="BE41" s="41">
        <v>0</v>
      </c>
      <c r="BF41" s="58">
        <v>9.027795631</v>
      </c>
      <c r="BG41" s="40">
        <v>17.732935005</v>
      </c>
      <c r="BH41" s="35">
        <v>0</v>
      </c>
      <c r="BI41" s="35">
        <v>0</v>
      </c>
      <c r="BJ41" s="41">
        <v>41.152750905</v>
      </c>
      <c r="BK41" s="100">
        <v>2993.251429141</v>
      </c>
      <c r="BL41" s="120"/>
    </row>
    <row r="42" spans="1:64" ht="12.75">
      <c r="A42" s="6"/>
      <c r="B42" s="17" t="s">
        <v>136</v>
      </c>
      <c r="C42" s="42">
        <v>0</v>
      </c>
      <c r="D42" s="40">
        <v>0.917881387</v>
      </c>
      <c r="E42" s="35">
        <v>0</v>
      </c>
      <c r="F42" s="35">
        <v>0</v>
      </c>
      <c r="G42" s="41">
        <v>0</v>
      </c>
      <c r="H42" s="58">
        <v>2.820236328</v>
      </c>
      <c r="I42" s="35">
        <v>12.554157981</v>
      </c>
      <c r="J42" s="35">
        <v>0</v>
      </c>
      <c r="K42" s="35">
        <v>0</v>
      </c>
      <c r="L42" s="41">
        <v>6.813561117</v>
      </c>
      <c r="M42" s="58">
        <v>0</v>
      </c>
      <c r="N42" s="40">
        <v>0</v>
      </c>
      <c r="O42" s="35">
        <v>0</v>
      </c>
      <c r="P42" s="35">
        <v>0</v>
      </c>
      <c r="Q42" s="41">
        <v>0</v>
      </c>
      <c r="R42" s="58">
        <v>1.032137345</v>
      </c>
      <c r="S42" s="35">
        <v>0</v>
      </c>
      <c r="T42" s="35">
        <v>0</v>
      </c>
      <c r="U42" s="35">
        <v>0</v>
      </c>
      <c r="V42" s="41">
        <v>0.551339896</v>
      </c>
      <c r="W42" s="58">
        <v>0</v>
      </c>
      <c r="X42" s="35">
        <v>0</v>
      </c>
      <c r="Y42" s="35">
        <v>0</v>
      </c>
      <c r="Z42" s="35">
        <v>0</v>
      </c>
      <c r="AA42" s="41">
        <v>0</v>
      </c>
      <c r="AB42" s="58">
        <v>0</v>
      </c>
      <c r="AC42" s="35">
        <v>0</v>
      </c>
      <c r="AD42" s="35">
        <v>0</v>
      </c>
      <c r="AE42" s="35">
        <v>0</v>
      </c>
      <c r="AF42" s="41">
        <v>0</v>
      </c>
      <c r="AG42" s="58">
        <v>0</v>
      </c>
      <c r="AH42" s="35">
        <v>0</v>
      </c>
      <c r="AI42" s="35">
        <v>0</v>
      </c>
      <c r="AJ42" s="35">
        <v>0</v>
      </c>
      <c r="AK42" s="41">
        <v>0</v>
      </c>
      <c r="AL42" s="58">
        <v>0</v>
      </c>
      <c r="AM42" s="35">
        <v>0</v>
      </c>
      <c r="AN42" s="35">
        <v>0</v>
      </c>
      <c r="AO42" s="35">
        <v>0</v>
      </c>
      <c r="AP42" s="41">
        <v>0</v>
      </c>
      <c r="AQ42" s="58">
        <v>0</v>
      </c>
      <c r="AR42" s="40">
        <v>0</v>
      </c>
      <c r="AS42" s="35">
        <v>0</v>
      </c>
      <c r="AT42" s="35">
        <v>0</v>
      </c>
      <c r="AU42" s="41">
        <v>0</v>
      </c>
      <c r="AV42" s="58">
        <v>28.309369794</v>
      </c>
      <c r="AW42" s="35">
        <v>12.111217941</v>
      </c>
      <c r="AX42" s="35">
        <v>0</v>
      </c>
      <c r="AY42" s="35">
        <v>0</v>
      </c>
      <c r="AZ42" s="41">
        <v>95.508697235</v>
      </c>
      <c r="BA42" s="58">
        <v>0</v>
      </c>
      <c r="BB42" s="40">
        <v>0</v>
      </c>
      <c r="BC42" s="35">
        <v>0</v>
      </c>
      <c r="BD42" s="35">
        <v>0</v>
      </c>
      <c r="BE42" s="41">
        <v>0</v>
      </c>
      <c r="BF42" s="58">
        <v>6.579640542</v>
      </c>
      <c r="BG42" s="40">
        <v>0.964087684</v>
      </c>
      <c r="BH42" s="35">
        <v>0</v>
      </c>
      <c r="BI42" s="35">
        <v>0</v>
      </c>
      <c r="BJ42" s="41">
        <v>16.6922779847606</v>
      </c>
      <c r="BK42" s="100">
        <v>184.85460523476058</v>
      </c>
      <c r="BL42" s="120"/>
    </row>
    <row r="43" spans="1:64" ht="12.75">
      <c r="A43" s="27"/>
      <c r="B43" s="28" t="s">
        <v>81</v>
      </c>
      <c r="C43" s="90">
        <f aca="true" t="shared" si="4" ref="C43:AH43">SUM(C30:C42)</f>
        <v>0</v>
      </c>
      <c r="D43" s="67">
        <f t="shared" si="4"/>
        <v>1507.9077832299997</v>
      </c>
      <c r="E43" s="67">
        <f t="shared" si="4"/>
        <v>0</v>
      </c>
      <c r="F43" s="67">
        <f t="shared" si="4"/>
        <v>0</v>
      </c>
      <c r="G43" s="67">
        <f t="shared" si="4"/>
        <v>0</v>
      </c>
      <c r="H43" s="67">
        <f t="shared" si="4"/>
        <v>91.28790128</v>
      </c>
      <c r="I43" s="67">
        <f t="shared" si="4"/>
        <v>7069.708490769999</v>
      </c>
      <c r="J43" s="67">
        <f t="shared" si="4"/>
        <v>204.22422195800002</v>
      </c>
      <c r="K43" s="67">
        <f t="shared" si="4"/>
        <v>6.270861027</v>
      </c>
      <c r="L43" s="67">
        <f t="shared" si="4"/>
        <v>2604.531742193</v>
      </c>
      <c r="M43" s="67">
        <f t="shared" si="4"/>
        <v>0</v>
      </c>
      <c r="N43" s="67">
        <f t="shared" si="4"/>
        <v>0</v>
      </c>
      <c r="O43" s="67">
        <f t="shared" si="4"/>
        <v>0</v>
      </c>
      <c r="P43" s="67">
        <f t="shared" si="4"/>
        <v>0</v>
      </c>
      <c r="Q43" s="67">
        <f t="shared" si="4"/>
        <v>0</v>
      </c>
      <c r="R43" s="67">
        <f t="shared" si="4"/>
        <v>31.356627945</v>
      </c>
      <c r="S43" s="67">
        <f t="shared" si="4"/>
        <v>236.12571875100002</v>
      </c>
      <c r="T43" s="67">
        <f t="shared" si="4"/>
        <v>5.286326204</v>
      </c>
      <c r="U43" s="67">
        <f t="shared" si="4"/>
        <v>0</v>
      </c>
      <c r="V43" s="67">
        <f t="shared" si="4"/>
        <v>147.901019213</v>
      </c>
      <c r="W43" s="67">
        <f t="shared" si="4"/>
        <v>0</v>
      </c>
      <c r="X43" s="67">
        <f t="shared" si="4"/>
        <v>0</v>
      </c>
      <c r="Y43" s="67">
        <f t="shared" si="4"/>
        <v>0</v>
      </c>
      <c r="Z43" s="67">
        <f t="shared" si="4"/>
        <v>0</v>
      </c>
      <c r="AA43" s="67">
        <f t="shared" si="4"/>
        <v>0</v>
      </c>
      <c r="AB43" s="67">
        <f t="shared" si="4"/>
        <v>0.048494063</v>
      </c>
      <c r="AC43" s="67">
        <f t="shared" si="4"/>
        <v>0.00249699</v>
      </c>
      <c r="AD43" s="67">
        <f t="shared" si="4"/>
        <v>0</v>
      </c>
      <c r="AE43" s="67">
        <f t="shared" si="4"/>
        <v>0</v>
      </c>
      <c r="AF43" s="67">
        <f t="shared" si="4"/>
        <v>0.006594466</v>
      </c>
      <c r="AG43" s="67">
        <f t="shared" si="4"/>
        <v>0</v>
      </c>
      <c r="AH43" s="67">
        <f t="shared" si="4"/>
        <v>0</v>
      </c>
      <c r="AI43" s="67">
        <f aca="true" t="shared" si="5" ref="AI43:BK43">SUM(AI30:AI42)</f>
        <v>0</v>
      </c>
      <c r="AJ43" s="67">
        <f t="shared" si="5"/>
        <v>0</v>
      </c>
      <c r="AK43" s="67">
        <f t="shared" si="5"/>
        <v>0</v>
      </c>
      <c r="AL43" s="67">
        <f t="shared" si="5"/>
        <v>0.000134335</v>
      </c>
      <c r="AM43" s="67">
        <f t="shared" si="5"/>
        <v>0</v>
      </c>
      <c r="AN43" s="67">
        <f t="shared" si="5"/>
        <v>0</v>
      </c>
      <c r="AO43" s="67">
        <f t="shared" si="5"/>
        <v>0</v>
      </c>
      <c r="AP43" s="67">
        <f t="shared" si="5"/>
        <v>0</v>
      </c>
      <c r="AQ43" s="67">
        <f t="shared" si="5"/>
        <v>0</v>
      </c>
      <c r="AR43" s="67">
        <f t="shared" si="5"/>
        <v>0</v>
      </c>
      <c r="AS43" s="67">
        <f t="shared" si="5"/>
        <v>0</v>
      </c>
      <c r="AT43" s="67">
        <f t="shared" si="5"/>
        <v>0</v>
      </c>
      <c r="AU43" s="67">
        <f t="shared" si="5"/>
        <v>0</v>
      </c>
      <c r="AV43" s="67">
        <f t="shared" si="5"/>
        <v>279.70252413400004</v>
      </c>
      <c r="AW43" s="67">
        <f t="shared" si="5"/>
        <v>2434.026695185</v>
      </c>
      <c r="AX43" s="67">
        <f t="shared" si="5"/>
        <v>12.617280344000001</v>
      </c>
      <c r="AY43" s="67">
        <f t="shared" si="5"/>
        <v>0</v>
      </c>
      <c r="AZ43" s="67">
        <f t="shared" si="5"/>
        <v>3500.838409603</v>
      </c>
      <c r="BA43" s="67">
        <f t="shared" si="5"/>
        <v>0</v>
      </c>
      <c r="BB43" s="67">
        <f t="shared" si="5"/>
        <v>0</v>
      </c>
      <c r="BC43" s="67">
        <f t="shared" si="5"/>
        <v>0</v>
      </c>
      <c r="BD43" s="67">
        <f t="shared" si="5"/>
        <v>0</v>
      </c>
      <c r="BE43" s="67">
        <f t="shared" si="5"/>
        <v>0</v>
      </c>
      <c r="BF43" s="67">
        <f t="shared" si="5"/>
        <v>109.418908354</v>
      </c>
      <c r="BG43" s="67">
        <f t="shared" si="5"/>
        <v>148.026129114</v>
      </c>
      <c r="BH43" s="67">
        <f t="shared" si="5"/>
        <v>80.61269688899999</v>
      </c>
      <c r="BI43" s="67">
        <f t="shared" si="5"/>
        <v>0</v>
      </c>
      <c r="BJ43" s="67">
        <f t="shared" si="5"/>
        <v>332.7354264537606</v>
      </c>
      <c r="BK43" s="103">
        <f t="shared" si="5"/>
        <v>18802.63648250176</v>
      </c>
      <c r="BL43" s="120"/>
    </row>
    <row r="44" spans="1:64" ht="12.75">
      <c r="A44" s="27"/>
      <c r="B44" s="29" t="s">
        <v>71</v>
      </c>
      <c r="C44" s="91">
        <f aca="true" t="shared" si="6" ref="C44:AH44">+C43+C22+C15+C11</f>
        <v>0</v>
      </c>
      <c r="D44" s="59">
        <f t="shared" si="6"/>
        <v>2740.9640949329996</v>
      </c>
      <c r="E44" s="59">
        <f t="shared" si="6"/>
        <v>0</v>
      </c>
      <c r="F44" s="59">
        <f t="shared" si="6"/>
        <v>0</v>
      </c>
      <c r="G44" s="60">
        <f t="shared" si="6"/>
        <v>0</v>
      </c>
      <c r="H44" s="53">
        <f t="shared" si="6"/>
        <v>215.130529844</v>
      </c>
      <c r="I44" s="59">
        <f t="shared" si="6"/>
        <v>17990.448506946</v>
      </c>
      <c r="J44" s="59">
        <f t="shared" si="6"/>
        <v>2115.3889828439997</v>
      </c>
      <c r="K44" s="59">
        <f t="shared" si="6"/>
        <v>6.270861027</v>
      </c>
      <c r="L44" s="60">
        <f t="shared" si="6"/>
        <v>3539.0371495870004</v>
      </c>
      <c r="M44" s="53">
        <f t="shared" si="6"/>
        <v>0</v>
      </c>
      <c r="N44" s="59">
        <f t="shared" si="6"/>
        <v>0</v>
      </c>
      <c r="O44" s="59">
        <f t="shared" si="6"/>
        <v>0</v>
      </c>
      <c r="P44" s="59">
        <f t="shared" si="6"/>
        <v>0</v>
      </c>
      <c r="Q44" s="60">
        <f t="shared" si="6"/>
        <v>0</v>
      </c>
      <c r="R44" s="53">
        <f t="shared" si="6"/>
        <v>82.078389939</v>
      </c>
      <c r="S44" s="59">
        <f t="shared" si="6"/>
        <v>496.85102328000005</v>
      </c>
      <c r="T44" s="59">
        <f t="shared" si="6"/>
        <v>23.085073309000002</v>
      </c>
      <c r="U44" s="59">
        <f t="shared" si="6"/>
        <v>0</v>
      </c>
      <c r="V44" s="60">
        <f t="shared" si="6"/>
        <v>253.681620882</v>
      </c>
      <c r="W44" s="53">
        <f t="shared" si="6"/>
        <v>0</v>
      </c>
      <c r="X44" s="53">
        <f t="shared" si="6"/>
        <v>0</v>
      </c>
      <c r="Y44" s="53">
        <f t="shared" si="6"/>
        <v>0</v>
      </c>
      <c r="Z44" s="53">
        <f t="shared" si="6"/>
        <v>0</v>
      </c>
      <c r="AA44" s="53">
        <f t="shared" si="6"/>
        <v>0</v>
      </c>
      <c r="AB44" s="53">
        <f t="shared" si="6"/>
        <v>0.05532191399999999</v>
      </c>
      <c r="AC44" s="59">
        <f t="shared" si="6"/>
        <v>0.00249699</v>
      </c>
      <c r="AD44" s="59">
        <f t="shared" si="6"/>
        <v>0</v>
      </c>
      <c r="AE44" s="59">
        <f t="shared" si="6"/>
        <v>0</v>
      </c>
      <c r="AF44" s="60">
        <f t="shared" si="6"/>
        <v>0.006594466</v>
      </c>
      <c r="AG44" s="53">
        <f t="shared" si="6"/>
        <v>0</v>
      </c>
      <c r="AH44" s="59">
        <f t="shared" si="6"/>
        <v>0</v>
      </c>
      <c r="AI44" s="59">
        <f aca="true" t="shared" si="7" ref="AI44:BK44">+AI43+AI22+AI15+AI11</f>
        <v>0</v>
      </c>
      <c r="AJ44" s="59">
        <f t="shared" si="7"/>
        <v>0</v>
      </c>
      <c r="AK44" s="60">
        <f t="shared" si="7"/>
        <v>0</v>
      </c>
      <c r="AL44" s="53">
        <f t="shared" si="7"/>
        <v>0.00646546</v>
      </c>
      <c r="AM44" s="59">
        <f t="shared" si="7"/>
        <v>0</v>
      </c>
      <c r="AN44" s="59">
        <f t="shared" si="7"/>
        <v>0</v>
      </c>
      <c r="AO44" s="59">
        <f t="shared" si="7"/>
        <v>0</v>
      </c>
      <c r="AP44" s="60">
        <f t="shared" si="7"/>
        <v>0</v>
      </c>
      <c r="AQ44" s="53">
        <f t="shared" si="7"/>
        <v>0</v>
      </c>
      <c r="AR44" s="59">
        <f t="shared" si="7"/>
        <v>1.391102051</v>
      </c>
      <c r="AS44" s="59">
        <f t="shared" si="7"/>
        <v>0</v>
      </c>
      <c r="AT44" s="59">
        <f t="shared" si="7"/>
        <v>0</v>
      </c>
      <c r="AU44" s="60">
        <f t="shared" si="7"/>
        <v>0</v>
      </c>
      <c r="AV44" s="53">
        <f t="shared" si="7"/>
        <v>401.657333688</v>
      </c>
      <c r="AW44" s="59">
        <f t="shared" si="7"/>
        <v>5859.7869360409995</v>
      </c>
      <c r="AX44" s="59">
        <f t="shared" si="7"/>
        <v>26.476086146</v>
      </c>
      <c r="AY44" s="59">
        <f t="shared" si="7"/>
        <v>0</v>
      </c>
      <c r="AZ44" s="60">
        <f t="shared" si="7"/>
        <v>4937.971816778</v>
      </c>
      <c r="BA44" s="53">
        <f t="shared" si="7"/>
        <v>0</v>
      </c>
      <c r="BB44" s="59">
        <f t="shared" si="7"/>
        <v>0</v>
      </c>
      <c r="BC44" s="59">
        <f t="shared" si="7"/>
        <v>0</v>
      </c>
      <c r="BD44" s="59">
        <f t="shared" si="7"/>
        <v>0</v>
      </c>
      <c r="BE44" s="60">
        <f t="shared" si="7"/>
        <v>0</v>
      </c>
      <c r="BF44" s="53">
        <f t="shared" si="7"/>
        <v>154.37766002499998</v>
      </c>
      <c r="BG44" s="59">
        <f t="shared" si="7"/>
        <v>222.008338866</v>
      </c>
      <c r="BH44" s="59">
        <f t="shared" si="7"/>
        <v>90.83856039499999</v>
      </c>
      <c r="BI44" s="59">
        <f t="shared" si="7"/>
        <v>0</v>
      </c>
      <c r="BJ44" s="60">
        <f t="shared" si="7"/>
        <v>475.07615228176064</v>
      </c>
      <c r="BK44" s="103">
        <f t="shared" si="7"/>
        <v>39632.591097692755</v>
      </c>
      <c r="BL44" s="120"/>
    </row>
    <row r="45" spans="1:64" ht="3.75" customHeight="1">
      <c r="A45" s="6"/>
      <c r="B45" s="15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9"/>
      <c r="BL45" s="120"/>
    </row>
    <row r="46" spans="1:64" ht="3.75" customHeight="1">
      <c r="A46" s="6"/>
      <c r="B46" s="15"/>
      <c r="C46" s="18"/>
      <c r="D46" s="24"/>
      <c r="E46" s="18"/>
      <c r="F46" s="18"/>
      <c r="G46" s="18"/>
      <c r="H46" s="18"/>
      <c r="I46" s="18"/>
      <c r="J46" s="18"/>
      <c r="K46" s="18"/>
      <c r="L46" s="18"/>
      <c r="M46" s="18"/>
      <c r="N46" s="2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24"/>
      <c r="AS46" s="18"/>
      <c r="AT46" s="18"/>
      <c r="AU46" s="18"/>
      <c r="AV46" s="18"/>
      <c r="AW46" s="18"/>
      <c r="AX46" s="18"/>
      <c r="AY46" s="18"/>
      <c r="AZ46" s="18"/>
      <c r="BA46" s="18"/>
      <c r="BB46" s="24"/>
      <c r="BC46" s="18"/>
      <c r="BD46" s="18"/>
      <c r="BE46" s="18"/>
      <c r="BF46" s="18"/>
      <c r="BG46" s="24"/>
      <c r="BH46" s="18"/>
      <c r="BI46" s="18"/>
      <c r="BJ46" s="18"/>
      <c r="BK46" s="20"/>
      <c r="BL46" s="120"/>
    </row>
    <row r="47" spans="1:64" ht="12.75">
      <c r="A47" s="6" t="s">
        <v>1</v>
      </c>
      <c r="B47" s="12" t="s">
        <v>7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9"/>
      <c r="BL47" s="120"/>
    </row>
    <row r="48" spans="1:64" s="121" customFormat="1" ht="12.75">
      <c r="A48" s="6" t="s">
        <v>67</v>
      </c>
      <c r="B48" s="17" t="s">
        <v>2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3"/>
      <c r="BL48" s="120"/>
    </row>
    <row r="49" spans="1:64" s="121" customFormat="1" ht="12.75">
      <c r="A49" s="6"/>
      <c r="B49" s="17" t="s">
        <v>141</v>
      </c>
      <c r="C49" s="92">
        <v>0</v>
      </c>
      <c r="D49" s="40">
        <v>14.394650474</v>
      </c>
      <c r="E49" s="63">
        <v>0</v>
      </c>
      <c r="F49" s="63">
        <v>0</v>
      </c>
      <c r="G49" s="64">
        <v>0</v>
      </c>
      <c r="H49" s="62">
        <v>1412.372891789</v>
      </c>
      <c r="I49" s="63">
        <v>0.822717454</v>
      </c>
      <c r="J49" s="63">
        <v>0</v>
      </c>
      <c r="K49" s="63">
        <v>0</v>
      </c>
      <c r="L49" s="64">
        <v>109.836805588</v>
      </c>
      <c r="M49" s="54">
        <v>0</v>
      </c>
      <c r="N49" s="55">
        <v>0</v>
      </c>
      <c r="O49" s="54">
        <v>0</v>
      </c>
      <c r="P49" s="54">
        <v>0</v>
      </c>
      <c r="Q49" s="54">
        <v>0</v>
      </c>
      <c r="R49" s="62">
        <v>948.518903984</v>
      </c>
      <c r="S49" s="63">
        <v>0.02302401</v>
      </c>
      <c r="T49" s="63">
        <v>0</v>
      </c>
      <c r="U49" s="63">
        <v>0</v>
      </c>
      <c r="V49" s="64">
        <v>28.764916285</v>
      </c>
      <c r="W49" s="62">
        <v>0</v>
      </c>
      <c r="X49" s="63">
        <v>0</v>
      </c>
      <c r="Y49" s="63">
        <v>0</v>
      </c>
      <c r="Z49" s="63">
        <v>0</v>
      </c>
      <c r="AA49" s="64">
        <v>0</v>
      </c>
      <c r="AB49" s="62">
        <v>3.098893859</v>
      </c>
      <c r="AC49" s="63">
        <v>0</v>
      </c>
      <c r="AD49" s="63">
        <v>0</v>
      </c>
      <c r="AE49" s="63">
        <v>0</v>
      </c>
      <c r="AF49" s="64">
        <v>0.102369947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62">
        <v>1.331456187</v>
      </c>
      <c r="AM49" s="63">
        <v>0</v>
      </c>
      <c r="AN49" s="63">
        <v>0</v>
      </c>
      <c r="AO49" s="63">
        <v>0</v>
      </c>
      <c r="AP49" s="64">
        <v>0.013103495</v>
      </c>
      <c r="AQ49" s="62">
        <v>0</v>
      </c>
      <c r="AR49" s="65">
        <v>0</v>
      </c>
      <c r="AS49" s="63">
        <v>0</v>
      </c>
      <c r="AT49" s="63">
        <v>0</v>
      </c>
      <c r="AU49" s="64">
        <v>0</v>
      </c>
      <c r="AV49" s="62">
        <v>4975.454707128</v>
      </c>
      <c r="AW49" s="63">
        <v>8.163600833</v>
      </c>
      <c r="AX49" s="63">
        <v>0</v>
      </c>
      <c r="AY49" s="63">
        <v>0</v>
      </c>
      <c r="AZ49" s="64">
        <v>643.537351926</v>
      </c>
      <c r="BA49" s="62">
        <v>0</v>
      </c>
      <c r="BB49" s="65">
        <v>0</v>
      </c>
      <c r="BC49" s="63">
        <v>0</v>
      </c>
      <c r="BD49" s="63">
        <v>0</v>
      </c>
      <c r="BE49" s="64">
        <v>0</v>
      </c>
      <c r="BF49" s="62">
        <v>2412.616902708</v>
      </c>
      <c r="BG49" s="65">
        <v>2.056975487</v>
      </c>
      <c r="BH49" s="63">
        <v>0</v>
      </c>
      <c r="BI49" s="63">
        <v>0</v>
      </c>
      <c r="BJ49" s="64">
        <v>161.15128344682773</v>
      </c>
      <c r="BK49" s="100">
        <v>10722.260554600827</v>
      </c>
      <c r="BL49" s="120"/>
    </row>
    <row r="50" spans="1:64" s="121" customFormat="1" ht="12.75">
      <c r="A50" s="27"/>
      <c r="B50" s="28" t="s">
        <v>76</v>
      </c>
      <c r="C50" s="38">
        <f>SUM(C49)</f>
        <v>0</v>
      </c>
      <c r="D50" s="57">
        <f>SUM(D49)</f>
        <v>14.394650474</v>
      </c>
      <c r="E50" s="57">
        <f aca="true" t="shared" si="8" ref="E50:BJ50">SUM(E49)</f>
        <v>0</v>
      </c>
      <c r="F50" s="57">
        <f t="shared" si="8"/>
        <v>0</v>
      </c>
      <c r="G50" s="56">
        <f t="shared" si="8"/>
        <v>0</v>
      </c>
      <c r="H50" s="37">
        <f t="shared" si="8"/>
        <v>1412.372891789</v>
      </c>
      <c r="I50" s="57">
        <f t="shared" si="8"/>
        <v>0.822717454</v>
      </c>
      <c r="J50" s="57">
        <f t="shared" si="8"/>
        <v>0</v>
      </c>
      <c r="K50" s="57">
        <f t="shared" si="8"/>
        <v>0</v>
      </c>
      <c r="L50" s="56">
        <f t="shared" si="8"/>
        <v>109.836805588</v>
      </c>
      <c r="M50" s="38">
        <f t="shared" si="8"/>
        <v>0</v>
      </c>
      <c r="N50" s="38">
        <f t="shared" si="8"/>
        <v>0</v>
      </c>
      <c r="O50" s="38">
        <f t="shared" si="8"/>
        <v>0</v>
      </c>
      <c r="P50" s="38">
        <f t="shared" si="8"/>
        <v>0</v>
      </c>
      <c r="Q50" s="61">
        <f t="shared" si="8"/>
        <v>0</v>
      </c>
      <c r="R50" s="37">
        <f t="shared" si="8"/>
        <v>948.518903984</v>
      </c>
      <c r="S50" s="57">
        <f t="shared" si="8"/>
        <v>0.02302401</v>
      </c>
      <c r="T50" s="57">
        <f t="shared" si="8"/>
        <v>0</v>
      </c>
      <c r="U50" s="57">
        <f t="shared" si="8"/>
        <v>0</v>
      </c>
      <c r="V50" s="56">
        <f t="shared" si="8"/>
        <v>28.764916285</v>
      </c>
      <c r="W50" s="37">
        <f t="shared" si="8"/>
        <v>0</v>
      </c>
      <c r="X50" s="57">
        <f t="shared" si="8"/>
        <v>0</v>
      </c>
      <c r="Y50" s="57">
        <f t="shared" si="8"/>
        <v>0</v>
      </c>
      <c r="Z50" s="57">
        <f t="shared" si="8"/>
        <v>0</v>
      </c>
      <c r="AA50" s="56">
        <f t="shared" si="8"/>
        <v>0</v>
      </c>
      <c r="AB50" s="37">
        <f t="shared" si="8"/>
        <v>3.098893859</v>
      </c>
      <c r="AC50" s="57">
        <f t="shared" si="8"/>
        <v>0</v>
      </c>
      <c r="AD50" s="57">
        <f t="shared" si="8"/>
        <v>0</v>
      </c>
      <c r="AE50" s="57">
        <f t="shared" si="8"/>
        <v>0</v>
      </c>
      <c r="AF50" s="56">
        <f t="shared" si="8"/>
        <v>0.102369947</v>
      </c>
      <c r="AG50" s="38">
        <f t="shared" si="8"/>
        <v>0</v>
      </c>
      <c r="AH50" s="38">
        <f t="shared" si="8"/>
        <v>0</v>
      </c>
      <c r="AI50" s="38">
        <f t="shared" si="8"/>
        <v>0</v>
      </c>
      <c r="AJ50" s="38">
        <f t="shared" si="8"/>
        <v>0</v>
      </c>
      <c r="AK50" s="61">
        <f t="shared" si="8"/>
        <v>0</v>
      </c>
      <c r="AL50" s="37">
        <f t="shared" si="8"/>
        <v>1.331456187</v>
      </c>
      <c r="AM50" s="57">
        <f t="shared" si="8"/>
        <v>0</v>
      </c>
      <c r="AN50" s="57">
        <f t="shared" si="8"/>
        <v>0</v>
      </c>
      <c r="AO50" s="57">
        <f t="shared" si="8"/>
        <v>0</v>
      </c>
      <c r="AP50" s="56">
        <f t="shared" si="8"/>
        <v>0.013103495</v>
      </c>
      <c r="AQ50" s="37">
        <f t="shared" si="8"/>
        <v>0</v>
      </c>
      <c r="AR50" s="57">
        <f t="shared" si="8"/>
        <v>0</v>
      </c>
      <c r="AS50" s="57">
        <f t="shared" si="8"/>
        <v>0</v>
      </c>
      <c r="AT50" s="57">
        <f t="shared" si="8"/>
        <v>0</v>
      </c>
      <c r="AU50" s="56">
        <f t="shared" si="8"/>
        <v>0</v>
      </c>
      <c r="AV50" s="37">
        <f t="shared" si="8"/>
        <v>4975.454707128</v>
      </c>
      <c r="AW50" s="57">
        <f t="shared" si="8"/>
        <v>8.163600833</v>
      </c>
      <c r="AX50" s="57">
        <f t="shared" si="8"/>
        <v>0</v>
      </c>
      <c r="AY50" s="57">
        <f t="shared" si="8"/>
        <v>0</v>
      </c>
      <c r="AZ50" s="56">
        <f t="shared" si="8"/>
        <v>643.537351926</v>
      </c>
      <c r="BA50" s="37">
        <f t="shared" si="8"/>
        <v>0</v>
      </c>
      <c r="BB50" s="57">
        <f t="shared" si="8"/>
        <v>0</v>
      </c>
      <c r="BC50" s="57">
        <f t="shared" si="8"/>
        <v>0</v>
      </c>
      <c r="BD50" s="57">
        <f t="shared" si="8"/>
        <v>0</v>
      </c>
      <c r="BE50" s="56">
        <f t="shared" si="8"/>
        <v>0</v>
      </c>
      <c r="BF50" s="37">
        <f t="shared" si="8"/>
        <v>2412.616902708</v>
      </c>
      <c r="BG50" s="57">
        <f t="shared" si="8"/>
        <v>2.056975487</v>
      </c>
      <c r="BH50" s="57">
        <f t="shared" si="8"/>
        <v>0</v>
      </c>
      <c r="BI50" s="57">
        <f t="shared" si="8"/>
        <v>0</v>
      </c>
      <c r="BJ50" s="56">
        <f t="shared" si="8"/>
        <v>161.15128344682773</v>
      </c>
      <c r="BK50" s="104">
        <f>SUM(BK49:BK49)</f>
        <v>10722.260554600827</v>
      </c>
      <c r="BL50" s="120"/>
    </row>
    <row r="51" spans="1:64" ht="12.75">
      <c r="A51" s="6" t="s">
        <v>68</v>
      </c>
      <c r="B51" s="13" t="s">
        <v>15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5"/>
      <c r="BL51" s="120"/>
    </row>
    <row r="52" spans="1:64" ht="12" customHeight="1">
      <c r="A52" s="6"/>
      <c r="B52" s="17" t="s">
        <v>108</v>
      </c>
      <c r="C52" s="42">
        <v>0</v>
      </c>
      <c r="D52" s="40">
        <v>30.929316711</v>
      </c>
      <c r="E52" s="35">
        <v>0</v>
      </c>
      <c r="F52" s="35">
        <v>0</v>
      </c>
      <c r="G52" s="41">
        <v>0</v>
      </c>
      <c r="H52" s="58">
        <v>296.660996208</v>
      </c>
      <c r="I52" s="35">
        <v>98.146553179</v>
      </c>
      <c r="J52" s="35">
        <v>0</v>
      </c>
      <c r="K52" s="35">
        <v>0</v>
      </c>
      <c r="L52" s="41">
        <v>550.178134979</v>
      </c>
      <c r="M52" s="58">
        <v>0</v>
      </c>
      <c r="N52" s="40">
        <v>0</v>
      </c>
      <c r="O52" s="35">
        <v>0</v>
      </c>
      <c r="P52" s="35">
        <v>0</v>
      </c>
      <c r="Q52" s="41">
        <v>0</v>
      </c>
      <c r="R52" s="58">
        <v>109.271879486</v>
      </c>
      <c r="S52" s="35">
        <v>73.947488858</v>
      </c>
      <c r="T52" s="35">
        <v>0</v>
      </c>
      <c r="U52" s="35">
        <v>0</v>
      </c>
      <c r="V52" s="41">
        <v>39.400201334</v>
      </c>
      <c r="W52" s="58">
        <v>0</v>
      </c>
      <c r="X52" s="35">
        <v>0</v>
      </c>
      <c r="Y52" s="35">
        <v>0</v>
      </c>
      <c r="Z52" s="35">
        <v>0</v>
      </c>
      <c r="AA52" s="41">
        <v>0</v>
      </c>
      <c r="AB52" s="58">
        <v>0.856548537</v>
      </c>
      <c r="AC52" s="35">
        <v>0</v>
      </c>
      <c r="AD52" s="35">
        <v>0</v>
      </c>
      <c r="AE52" s="35">
        <v>0</v>
      </c>
      <c r="AF52" s="41">
        <v>0</v>
      </c>
      <c r="AG52" s="58">
        <v>0</v>
      </c>
      <c r="AH52" s="35">
        <v>0</v>
      </c>
      <c r="AI52" s="35">
        <v>0</v>
      </c>
      <c r="AJ52" s="35">
        <v>0</v>
      </c>
      <c r="AK52" s="41">
        <v>0</v>
      </c>
      <c r="AL52" s="58">
        <v>0.507969993</v>
      </c>
      <c r="AM52" s="35">
        <v>0</v>
      </c>
      <c r="AN52" s="35">
        <v>0</v>
      </c>
      <c r="AO52" s="35">
        <v>0</v>
      </c>
      <c r="AP52" s="41">
        <v>0.089296071</v>
      </c>
      <c r="AQ52" s="58">
        <v>0</v>
      </c>
      <c r="AR52" s="40">
        <v>0.367097639</v>
      </c>
      <c r="AS52" s="35">
        <v>0</v>
      </c>
      <c r="AT52" s="35">
        <v>0</v>
      </c>
      <c r="AU52" s="41">
        <v>0</v>
      </c>
      <c r="AV52" s="58">
        <v>2236.593962472</v>
      </c>
      <c r="AW52" s="35">
        <v>379.656301538</v>
      </c>
      <c r="AX52" s="35">
        <v>0</v>
      </c>
      <c r="AY52" s="35">
        <v>0</v>
      </c>
      <c r="AZ52" s="41">
        <v>2506.009388215</v>
      </c>
      <c r="BA52" s="58">
        <v>0</v>
      </c>
      <c r="BB52" s="40">
        <v>0</v>
      </c>
      <c r="BC52" s="35">
        <v>0</v>
      </c>
      <c r="BD52" s="35">
        <v>0</v>
      </c>
      <c r="BE52" s="41">
        <v>0</v>
      </c>
      <c r="BF52" s="58">
        <v>823.313968037</v>
      </c>
      <c r="BG52" s="40">
        <v>50.22615392</v>
      </c>
      <c r="BH52" s="35">
        <v>0</v>
      </c>
      <c r="BI52" s="35">
        <v>0</v>
      </c>
      <c r="BJ52" s="41">
        <v>302.838611225</v>
      </c>
      <c r="BK52" s="100">
        <v>7498.993868402</v>
      </c>
      <c r="BL52" s="120"/>
    </row>
    <row r="53" spans="1:64" ht="12" customHeight="1">
      <c r="A53" s="6"/>
      <c r="B53" s="17" t="s">
        <v>113</v>
      </c>
      <c r="C53" s="42">
        <v>0</v>
      </c>
      <c r="D53" s="40">
        <v>58.897795358</v>
      </c>
      <c r="E53" s="35">
        <v>0</v>
      </c>
      <c r="F53" s="35">
        <v>0</v>
      </c>
      <c r="G53" s="41">
        <v>0</v>
      </c>
      <c r="H53" s="58">
        <v>1032.725642617</v>
      </c>
      <c r="I53" s="35">
        <v>81.045019354</v>
      </c>
      <c r="J53" s="35">
        <v>0</v>
      </c>
      <c r="K53" s="35">
        <v>0</v>
      </c>
      <c r="L53" s="41">
        <v>535.963536463</v>
      </c>
      <c r="M53" s="58">
        <v>0</v>
      </c>
      <c r="N53" s="40">
        <v>0</v>
      </c>
      <c r="O53" s="35">
        <v>0</v>
      </c>
      <c r="P53" s="35">
        <v>0</v>
      </c>
      <c r="Q53" s="41">
        <v>0</v>
      </c>
      <c r="R53" s="58">
        <v>373.197150878</v>
      </c>
      <c r="S53" s="35">
        <v>2.425122108</v>
      </c>
      <c r="T53" s="35">
        <v>0</v>
      </c>
      <c r="U53" s="35">
        <v>0</v>
      </c>
      <c r="V53" s="41">
        <v>75.109648254</v>
      </c>
      <c r="W53" s="58">
        <v>0</v>
      </c>
      <c r="X53" s="35">
        <v>0</v>
      </c>
      <c r="Y53" s="35">
        <v>0</v>
      </c>
      <c r="Z53" s="35">
        <v>0</v>
      </c>
      <c r="AA53" s="41">
        <v>0</v>
      </c>
      <c r="AB53" s="58">
        <v>2.894125002</v>
      </c>
      <c r="AC53" s="35">
        <v>0</v>
      </c>
      <c r="AD53" s="35">
        <v>0</v>
      </c>
      <c r="AE53" s="35">
        <v>0</v>
      </c>
      <c r="AF53" s="41">
        <v>0.070672635</v>
      </c>
      <c r="AG53" s="58">
        <v>0</v>
      </c>
      <c r="AH53" s="35">
        <v>0</v>
      </c>
      <c r="AI53" s="35">
        <v>0</v>
      </c>
      <c r="AJ53" s="35">
        <v>0</v>
      </c>
      <c r="AK53" s="41">
        <v>0</v>
      </c>
      <c r="AL53" s="58">
        <v>2.387996023</v>
      </c>
      <c r="AM53" s="35">
        <v>0</v>
      </c>
      <c r="AN53" s="35">
        <v>0</v>
      </c>
      <c r="AO53" s="35">
        <v>0</v>
      </c>
      <c r="AP53" s="41">
        <v>0</v>
      </c>
      <c r="AQ53" s="58">
        <v>0.035758533</v>
      </c>
      <c r="AR53" s="40">
        <v>0</v>
      </c>
      <c r="AS53" s="35">
        <v>0</v>
      </c>
      <c r="AT53" s="35">
        <v>0</v>
      </c>
      <c r="AU53" s="41">
        <v>0</v>
      </c>
      <c r="AV53" s="58">
        <v>4106.558582897</v>
      </c>
      <c r="AW53" s="35">
        <v>127.837306993</v>
      </c>
      <c r="AX53" s="35">
        <v>0</v>
      </c>
      <c r="AY53" s="35">
        <v>0</v>
      </c>
      <c r="AZ53" s="41">
        <v>1403.688673768</v>
      </c>
      <c r="BA53" s="58">
        <v>0</v>
      </c>
      <c r="BB53" s="40">
        <v>0</v>
      </c>
      <c r="BC53" s="35">
        <v>0</v>
      </c>
      <c r="BD53" s="35">
        <v>0</v>
      </c>
      <c r="BE53" s="41">
        <v>0</v>
      </c>
      <c r="BF53" s="58">
        <v>1631.553087733</v>
      </c>
      <c r="BG53" s="40">
        <v>27.159709754</v>
      </c>
      <c r="BH53" s="35">
        <v>0.151906815</v>
      </c>
      <c r="BI53" s="35">
        <v>0</v>
      </c>
      <c r="BJ53" s="41">
        <v>214.968974318</v>
      </c>
      <c r="BK53" s="100">
        <v>9676.670709503</v>
      </c>
      <c r="BL53" s="120"/>
    </row>
    <row r="54" spans="1:64" ht="12.75">
      <c r="A54" s="6"/>
      <c r="B54" s="17" t="s">
        <v>115</v>
      </c>
      <c r="C54" s="42">
        <v>0</v>
      </c>
      <c r="D54" s="40">
        <v>3.908062319</v>
      </c>
      <c r="E54" s="35">
        <v>0</v>
      </c>
      <c r="F54" s="35">
        <v>0</v>
      </c>
      <c r="G54" s="41">
        <v>0</v>
      </c>
      <c r="H54" s="58">
        <v>143.628449282</v>
      </c>
      <c r="I54" s="35">
        <v>6.032457542</v>
      </c>
      <c r="J54" s="35">
        <v>0</v>
      </c>
      <c r="K54" s="35">
        <v>0</v>
      </c>
      <c r="L54" s="41">
        <v>108.047813542</v>
      </c>
      <c r="M54" s="58">
        <v>0</v>
      </c>
      <c r="N54" s="40">
        <v>0</v>
      </c>
      <c r="O54" s="35">
        <v>0</v>
      </c>
      <c r="P54" s="35">
        <v>0</v>
      </c>
      <c r="Q54" s="41">
        <v>0</v>
      </c>
      <c r="R54" s="58">
        <v>45.207718286</v>
      </c>
      <c r="S54" s="35">
        <v>0.027714206</v>
      </c>
      <c r="T54" s="35">
        <v>0</v>
      </c>
      <c r="U54" s="35">
        <v>0</v>
      </c>
      <c r="V54" s="41">
        <v>8.991584384</v>
      </c>
      <c r="W54" s="58">
        <v>0</v>
      </c>
      <c r="X54" s="35">
        <v>0</v>
      </c>
      <c r="Y54" s="35">
        <v>0</v>
      </c>
      <c r="Z54" s="35">
        <v>0</v>
      </c>
      <c r="AA54" s="41">
        <v>0</v>
      </c>
      <c r="AB54" s="58">
        <v>0.852026334</v>
      </c>
      <c r="AC54" s="35">
        <v>0</v>
      </c>
      <c r="AD54" s="35">
        <v>0</v>
      </c>
      <c r="AE54" s="35">
        <v>0</v>
      </c>
      <c r="AF54" s="41">
        <v>0.001509713</v>
      </c>
      <c r="AG54" s="58">
        <v>0</v>
      </c>
      <c r="AH54" s="35">
        <v>0</v>
      </c>
      <c r="AI54" s="35">
        <v>0</v>
      </c>
      <c r="AJ54" s="35">
        <v>0</v>
      </c>
      <c r="AK54" s="41">
        <v>0</v>
      </c>
      <c r="AL54" s="58">
        <v>0.309038437</v>
      </c>
      <c r="AM54" s="35">
        <v>0</v>
      </c>
      <c r="AN54" s="35">
        <v>0</v>
      </c>
      <c r="AO54" s="35">
        <v>0</v>
      </c>
      <c r="AP54" s="41">
        <v>0.026204483</v>
      </c>
      <c r="AQ54" s="58">
        <v>0.044337436</v>
      </c>
      <c r="AR54" s="40">
        <v>0.617191167</v>
      </c>
      <c r="AS54" s="35">
        <v>0</v>
      </c>
      <c r="AT54" s="35">
        <v>0</v>
      </c>
      <c r="AU54" s="41">
        <v>0</v>
      </c>
      <c r="AV54" s="58">
        <v>1305.169797301</v>
      </c>
      <c r="AW54" s="35">
        <v>84.202780013</v>
      </c>
      <c r="AX54" s="35">
        <v>0</v>
      </c>
      <c r="AY54" s="35">
        <v>0</v>
      </c>
      <c r="AZ54" s="41">
        <v>655.591652777</v>
      </c>
      <c r="BA54" s="58">
        <v>0</v>
      </c>
      <c r="BB54" s="40">
        <v>0</v>
      </c>
      <c r="BC54" s="35">
        <v>0</v>
      </c>
      <c r="BD54" s="35">
        <v>0</v>
      </c>
      <c r="BE54" s="41">
        <v>0</v>
      </c>
      <c r="BF54" s="58">
        <v>322.813868156</v>
      </c>
      <c r="BG54" s="40">
        <v>12.266272312</v>
      </c>
      <c r="BH54" s="35">
        <v>0</v>
      </c>
      <c r="BI54" s="35">
        <v>0</v>
      </c>
      <c r="BJ54" s="41">
        <v>65.657138235</v>
      </c>
      <c r="BK54" s="100">
        <v>2763.395615925</v>
      </c>
      <c r="BL54" s="120"/>
    </row>
    <row r="55" spans="1:64" ht="12.75">
      <c r="A55" s="6"/>
      <c r="B55" s="17" t="s">
        <v>111</v>
      </c>
      <c r="C55" s="42">
        <v>0</v>
      </c>
      <c r="D55" s="40">
        <v>77.246614397</v>
      </c>
      <c r="E55" s="35">
        <v>0</v>
      </c>
      <c r="F55" s="35">
        <v>0</v>
      </c>
      <c r="G55" s="41">
        <v>0</v>
      </c>
      <c r="H55" s="58">
        <v>790.408783814</v>
      </c>
      <c r="I55" s="35">
        <v>206.076949994</v>
      </c>
      <c r="J55" s="35">
        <v>0</v>
      </c>
      <c r="K55" s="35">
        <v>0</v>
      </c>
      <c r="L55" s="41">
        <v>807.77049694</v>
      </c>
      <c r="M55" s="58">
        <v>0</v>
      </c>
      <c r="N55" s="40">
        <v>0</v>
      </c>
      <c r="O55" s="35">
        <v>0</v>
      </c>
      <c r="P55" s="35">
        <v>0</v>
      </c>
      <c r="Q55" s="41">
        <v>0</v>
      </c>
      <c r="R55" s="58">
        <v>328.423705928</v>
      </c>
      <c r="S55" s="35">
        <v>34.858157961</v>
      </c>
      <c r="T55" s="35">
        <v>0</v>
      </c>
      <c r="U55" s="35">
        <v>0</v>
      </c>
      <c r="V55" s="41">
        <v>81.30239971</v>
      </c>
      <c r="W55" s="58">
        <v>0</v>
      </c>
      <c r="X55" s="35">
        <v>0</v>
      </c>
      <c r="Y55" s="35">
        <v>0</v>
      </c>
      <c r="Z55" s="35">
        <v>0</v>
      </c>
      <c r="AA55" s="41">
        <v>0</v>
      </c>
      <c r="AB55" s="58">
        <v>2.563721276</v>
      </c>
      <c r="AC55" s="35">
        <v>0</v>
      </c>
      <c r="AD55" s="35">
        <v>0</v>
      </c>
      <c r="AE55" s="35">
        <v>0</v>
      </c>
      <c r="AF55" s="41">
        <v>0.266972183</v>
      </c>
      <c r="AG55" s="58">
        <v>0</v>
      </c>
      <c r="AH55" s="35">
        <v>0</v>
      </c>
      <c r="AI55" s="35">
        <v>0</v>
      </c>
      <c r="AJ55" s="35">
        <v>0</v>
      </c>
      <c r="AK55" s="41">
        <v>0</v>
      </c>
      <c r="AL55" s="58">
        <v>1.945872699</v>
      </c>
      <c r="AM55" s="35">
        <v>0</v>
      </c>
      <c r="AN55" s="35">
        <v>0</v>
      </c>
      <c r="AO55" s="35">
        <v>0</v>
      </c>
      <c r="AP55" s="41">
        <v>0.027314142</v>
      </c>
      <c r="AQ55" s="58">
        <v>0</v>
      </c>
      <c r="AR55" s="40">
        <v>0</v>
      </c>
      <c r="AS55" s="35">
        <v>0</v>
      </c>
      <c r="AT55" s="35">
        <v>0</v>
      </c>
      <c r="AU55" s="41">
        <v>0</v>
      </c>
      <c r="AV55" s="58">
        <v>4726.320062936</v>
      </c>
      <c r="AW55" s="35">
        <v>574.289594552</v>
      </c>
      <c r="AX55" s="35">
        <v>8.536E-06</v>
      </c>
      <c r="AY55" s="35">
        <v>0</v>
      </c>
      <c r="AZ55" s="41">
        <v>3646.688105446</v>
      </c>
      <c r="BA55" s="58">
        <v>0</v>
      </c>
      <c r="BB55" s="40">
        <v>0</v>
      </c>
      <c r="BC55" s="35">
        <v>0</v>
      </c>
      <c r="BD55" s="35">
        <v>0</v>
      </c>
      <c r="BE55" s="41">
        <v>0</v>
      </c>
      <c r="BF55" s="58">
        <v>1760.527871687</v>
      </c>
      <c r="BG55" s="40">
        <v>83.51137508</v>
      </c>
      <c r="BH55" s="35">
        <v>0.104136119</v>
      </c>
      <c r="BI55" s="35">
        <v>0</v>
      </c>
      <c r="BJ55" s="41">
        <v>443.16257111</v>
      </c>
      <c r="BK55" s="100">
        <v>13565.49471451</v>
      </c>
      <c r="BL55" s="120"/>
    </row>
    <row r="56" spans="1:64" ht="12.75">
      <c r="A56" s="6"/>
      <c r="B56" s="17" t="s">
        <v>142</v>
      </c>
      <c r="C56" s="42">
        <v>0</v>
      </c>
      <c r="D56" s="40">
        <v>55.201686496</v>
      </c>
      <c r="E56" s="35">
        <v>0</v>
      </c>
      <c r="F56" s="35">
        <v>0</v>
      </c>
      <c r="G56" s="41">
        <v>0</v>
      </c>
      <c r="H56" s="58">
        <v>23.869737975</v>
      </c>
      <c r="I56" s="35">
        <v>9.58231496</v>
      </c>
      <c r="J56" s="35">
        <v>0</v>
      </c>
      <c r="K56" s="35">
        <v>0</v>
      </c>
      <c r="L56" s="41">
        <v>76.050271947</v>
      </c>
      <c r="M56" s="58">
        <v>0</v>
      </c>
      <c r="N56" s="40">
        <v>0</v>
      </c>
      <c r="O56" s="35">
        <v>0</v>
      </c>
      <c r="P56" s="35">
        <v>0</v>
      </c>
      <c r="Q56" s="41">
        <v>0</v>
      </c>
      <c r="R56" s="58">
        <v>11.048631373</v>
      </c>
      <c r="S56" s="35">
        <v>4.775544966</v>
      </c>
      <c r="T56" s="35">
        <v>0</v>
      </c>
      <c r="U56" s="35">
        <v>0</v>
      </c>
      <c r="V56" s="41">
        <v>6.841233986</v>
      </c>
      <c r="W56" s="58">
        <v>0</v>
      </c>
      <c r="X56" s="35">
        <v>0</v>
      </c>
      <c r="Y56" s="35">
        <v>0</v>
      </c>
      <c r="Z56" s="35">
        <v>0</v>
      </c>
      <c r="AA56" s="41">
        <v>0</v>
      </c>
      <c r="AB56" s="58">
        <v>0.022307787</v>
      </c>
      <c r="AC56" s="35">
        <v>0</v>
      </c>
      <c r="AD56" s="35">
        <v>0</v>
      </c>
      <c r="AE56" s="35">
        <v>0</v>
      </c>
      <c r="AF56" s="41">
        <v>0.018988568</v>
      </c>
      <c r="AG56" s="58">
        <v>0</v>
      </c>
      <c r="AH56" s="35">
        <v>0</v>
      </c>
      <c r="AI56" s="35">
        <v>0</v>
      </c>
      <c r="AJ56" s="35">
        <v>0</v>
      </c>
      <c r="AK56" s="41">
        <v>0</v>
      </c>
      <c r="AL56" s="58">
        <v>0.034415602</v>
      </c>
      <c r="AM56" s="35">
        <v>0</v>
      </c>
      <c r="AN56" s="35">
        <v>0</v>
      </c>
      <c r="AO56" s="35">
        <v>0</v>
      </c>
      <c r="AP56" s="41">
        <v>0</v>
      </c>
      <c r="AQ56" s="58">
        <v>0</v>
      </c>
      <c r="AR56" s="40">
        <v>0.335794846</v>
      </c>
      <c r="AS56" s="35">
        <v>0</v>
      </c>
      <c r="AT56" s="35">
        <v>0</v>
      </c>
      <c r="AU56" s="41">
        <v>0</v>
      </c>
      <c r="AV56" s="58">
        <v>111.90614334</v>
      </c>
      <c r="AW56" s="35">
        <v>27.940853613</v>
      </c>
      <c r="AX56" s="35">
        <v>0</v>
      </c>
      <c r="AY56" s="35">
        <v>0</v>
      </c>
      <c r="AZ56" s="41">
        <v>201.909365336</v>
      </c>
      <c r="BA56" s="58">
        <v>0</v>
      </c>
      <c r="BB56" s="40">
        <v>0</v>
      </c>
      <c r="BC56" s="35">
        <v>0</v>
      </c>
      <c r="BD56" s="35">
        <v>0</v>
      </c>
      <c r="BE56" s="41">
        <v>0</v>
      </c>
      <c r="BF56" s="58">
        <v>42.387335117</v>
      </c>
      <c r="BG56" s="40">
        <v>5.648305158</v>
      </c>
      <c r="BH56" s="35">
        <v>0</v>
      </c>
      <c r="BI56" s="35">
        <v>0</v>
      </c>
      <c r="BJ56" s="41">
        <v>30.416655275</v>
      </c>
      <c r="BK56" s="100">
        <v>607.989586345</v>
      </c>
      <c r="BL56" s="120"/>
    </row>
    <row r="57" spans="1:64" ht="12.75">
      <c r="A57" s="6"/>
      <c r="B57" s="99" t="s">
        <v>109</v>
      </c>
      <c r="C57" s="42">
        <v>0</v>
      </c>
      <c r="D57" s="40">
        <v>89.870649516</v>
      </c>
      <c r="E57" s="35">
        <v>0</v>
      </c>
      <c r="F57" s="35">
        <v>0</v>
      </c>
      <c r="G57" s="41">
        <v>0</v>
      </c>
      <c r="H57" s="58">
        <v>6.073217721</v>
      </c>
      <c r="I57" s="35">
        <v>32.569937338</v>
      </c>
      <c r="J57" s="35">
        <v>0</v>
      </c>
      <c r="K57" s="35">
        <v>0</v>
      </c>
      <c r="L57" s="41">
        <v>83.254552695</v>
      </c>
      <c r="M57" s="58">
        <v>0</v>
      </c>
      <c r="N57" s="40">
        <v>0</v>
      </c>
      <c r="O57" s="35">
        <v>0</v>
      </c>
      <c r="P57" s="35">
        <v>0</v>
      </c>
      <c r="Q57" s="41">
        <v>0</v>
      </c>
      <c r="R57" s="58">
        <v>2.959937191</v>
      </c>
      <c r="S57" s="35">
        <v>1.652650504</v>
      </c>
      <c r="T57" s="35">
        <v>0</v>
      </c>
      <c r="U57" s="35">
        <v>0</v>
      </c>
      <c r="V57" s="41">
        <v>1.950938348</v>
      </c>
      <c r="W57" s="58">
        <v>0</v>
      </c>
      <c r="X57" s="35">
        <v>0</v>
      </c>
      <c r="Y57" s="35">
        <v>0</v>
      </c>
      <c r="Z57" s="35">
        <v>0</v>
      </c>
      <c r="AA57" s="41">
        <v>0</v>
      </c>
      <c r="AB57" s="58">
        <v>0</v>
      </c>
      <c r="AC57" s="35">
        <v>0</v>
      </c>
      <c r="AD57" s="35">
        <v>0</v>
      </c>
      <c r="AE57" s="35">
        <v>0</v>
      </c>
      <c r="AF57" s="41">
        <v>0</v>
      </c>
      <c r="AG57" s="58">
        <v>0</v>
      </c>
      <c r="AH57" s="35">
        <v>0</v>
      </c>
      <c r="AI57" s="35">
        <v>0</v>
      </c>
      <c r="AJ57" s="35">
        <v>0</v>
      </c>
      <c r="AK57" s="41">
        <v>0</v>
      </c>
      <c r="AL57" s="58">
        <v>0.004852117</v>
      </c>
      <c r="AM57" s="35">
        <v>0</v>
      </c>
      <c r="AN57" s="35">
        <v>0</v>
      </c>
      <c r="AO57" s="35">
        <v>0</v>
      </c>
      <c r="AP57" s="41">
        <v>0</v>
      </c>
      <c r="AQ57" s="58">
        <v>0</v>
      </c>
      <c r="AR57" s="40">
        <v>0</v>
      </c>
      <c r="AS57" s="35">
        <v>0</v>
      </c>
      <c r="AT57" s="35">
        <v>0</v>
      </c>
      <c r="AU57" s="41">
        <v>0</v>
      </c>
      <c r="AV57" s="58">
        <v>48.590628649</v>
      </c>
      <c r="AW57" s="35">
        <v>37.099707927</v>
      </c>
      <c r="AX57" s="35">
        <v>0</v>
      </c>
      <c r="AY57" s="35">
        <v>0</v>
      </c>
      <c r="AZ57" s="41">
        <v>212.2727384</v>
      </c>
      <c r="BA57" s="58">
        <v>0</v>
      </c>
      <c r="BB57" s="40">
        <v>0</v>
      </c>
      <c r="BC57" s="35">
        <v>0</v>
      </c>
      <c r="BD57" s="35">
        <v>0</v>
      </c>
      <c r="BE57" s="41">
        <v>0</v>
      </c>
      <c r="BF57" s="58">
        <v>14.807183862</v>
      </c>
      <c r="BG57" s="40">
        <v>5.844613067</v>
      </c>
      <c r="BH57" s="35">
        <v>0</v>
      </c>
      <c r="BI57" s="35">
        <v>0</v>
      </c>
      <c r="BJ57" s="41">
        <v>28.873064086</v>
      </c>
      <c r="BK57" s="100">
        <v>565.824671421</v>
      </c>
      <c r="BL57" s="120"/>
    </row>
    <row r="58" spans="1:64" ht="14.25" customHeight="1">
      <c r="A58" s="6"/>
      <c r="B58" s="17" t="s">
        <v>127</v>
      </c>
      <c r="C58" s="42">
        <v>0</v>
      </c>
      <c r="D58" s="40">
        <v>22.689990818</v>
      </c>
      <c r="E58" s="35">
        <v>0</v>
      </c>
      <c r="F58" s="35">
        <v>0</v>
      </c>
      <c r="G58" s="41">
        <v>0</v>
      </c>
      <c r="H58" s="58">
        <v>87.72894381</v>
      </c>
      <c r="I58" s="35">
        <v>20.553883409</v>
      </c>
      <c r="J58" s="35">
        <v>0</v>
      </c>
      <c r="K58" s="35">
        <v>0</v>
      </c>
      <c r="L58" s="41">
        <v>132.106677831</v>
      </c>
      <c r="M58" s="58">
        <v>0</v>
      </c>
      <c r="N58" s="40">
        <v>0</v>
      </c>
      <c r="O58" s="35">
        <v>0</v>
      </c>
      <c r="P58" s="35">
        <v>0</v>
      </c>
      <c r="Q58" s="41">
        <v>0</v>
      </c>
      <c r="R58" s="58">
        <v>43.490446461</v>
      </c>
      <c r="S58" s="35">
        <v>0.155769049</v>
      </c>
      <c r="T58" s="35">
        <v>0</v>
      </c>
      <c r="U58" s="35">
        <v>0</v>
      </c>
      <c r="V58" s="41">
        <v>10.633355458</v>
      </c>
      <c r="W58" s="58">
        <v>0</v>
      </c>
      <c r="X58" s="35">
        <v>0</v>
      </c>
      <c r="Y58" s="35">
        <v>0</v>
      </c>
      <c r="Z58" s="35">
        <v>0</v>
      </c>
      <c r="AA58" s="41">
        <v>0</v>
      </c>
      <c r="AB58" s="58">
        <v>0.033567891</v>
      </c>
      <c r="AC58" s="35">
        <v>0</v>
      </c>
      <c r="AD58" s="35">
        <v>0</v>
      </c>
      <c r="AE58" s="35">
        <v>0</v>
      </c>
      <c r="AF58" s="41">
        <v>0</v>
      </c>
      <c r="AG58" s="58">
        <v>0</v>
      </c>
      <c r="AH58" s="35">
        <v>0</v>
      </c>
      <c r="AI58" s="35">
        <v>0</v>
      </c>
      <c r="AJ58" s="35">
        <v>0</v>
      </c>
      <c r="AK58" s="41">
        <v>0</v>
      </c>
      <c r="AL58" s="58">
        <v>0.042300927</v>
      </c>
      <c r="AM58" s="35">
        <v>0</v>
      </c>
      <c r="AN58" s="35">
        <v>0</v>
      </c>
      <c r="AO58" s="35">
        <v>0</v>
      </c>
      <c r="AP58" s="41">
        <v>0</v>
      </c>
      <c r="AQ58" s="58">
        <v>0</v>
      </c>
      <c r="AR58" s="40">
        <v>0</v>
      </c>
      <c r="AS58" s="35">
        <v>0</v>
      </c>
      <c r="AT58" s="35">
        <v>0</v>
      </c>
      <c r="AU58" s="41">
        <v>0</v>
      </c>
      <c r="AV58" s="58">
        <v>267.018454875</v>
      </c>
      <c r="AW58" s="35">
        <v>92.121180473</v>
      </c>
      <c r="AX58" s="35">
        <v>0</v>
      </c>
      <c r="AY58" s="35">
        <v>0</v>
      </c>
      <c r="AZ58" s="41">
        <v>390.472478567</v>
      </c>
      <c r="BA58" s="58">
        <v>0</v>
      </c>
      <c r="BB58" s="40">
        <v>0</v>
      </c>
      <c r="BC58" s="35">
        <v>0</v>
      </c>
      <c r="BD58" s="35">
        <v>0</v>
      </c>
      <c r="BE58" s="41">
        <v>0</v>
      </c>
      <c r="BF58" s="58">
        <v>103.720776074</v>
      </c>
      <c r="BG58" s="40">
        <v>5.047140898</v>
      </c>
      <c r="BH58" s="35">
        <v>0</v>
      </c>
      <c r="BI58" s="35">
        <v>0</v>
      </c>
      <c r="BJ58" s="41">
        <v>69.042755739</v>
      </c>
      <c r="BK58" s="100">
        <v>1244.85772228</v>
      </c>
      <c r="BL58" s="120"/>
    </row>
    <row r="59" spans="1:64" ht="12.75">
      <c r="A59" s="6"/>
      <c r="B59" s="17" t="s">
        <v>126</v>
      </c>
      <c r="C59" s="42">
        <v>0</v>
      </c>
      <c r="D59" s="40">
        <v>0.795857903</v>
      </c>
      <c r="E59" s="35">
        <v>0</v>
      </c>
      <c r="F59" s="35">
        <v>0</v>
      </c>
      <c r="G59" s="41">
        <v>0</v>
      </c>
      <c r="H59" s="58">
        <v>41.818559528</v>
      </c>
      <c r="I59" s="35">
        <v>11.671768729</v>
      </c>
      <c r="J59" s="35">
        <v>0</v>
      </c>
      <c r="K59" s="35">
        <v>0</v>
      </c>
      <c r="L59" s="41">
        <v>80.95646678</v>
      </c>
      <c r="M59" s="58">
        <v>0</v>
      </c>
      <c r="N59" s="40">
        <v>0</v>
      </c>
      <c r="O59" s="35">
        <v>0</v>
      </c>
      <c r="P59" s="35">
        <v>0</v>
      </c>
      <c r="Q59" s="41">
        <v>0</v>
      </c>
      <c r="R59" s="58">
        <v>17.660513066</v>
      </c>
      <c r="S59" s="35">
        <v>0.005726834</v>
      </c>
      <c r="T59" s="35">
        <v>0</v>
      </c>
      <c r="U59" s="35">
        <v>0</v>
      </c>
      <c r="V59" s="41">
        <v>4.998553403</v>
      </c>
      <c r="W59" s="58">
        <v>0</v>
      </c>
      <c r="X59" s="35">
        <v>0</v>
      </c>
      <c r="Y59" s="35">
        <v>0</v>
      </c>
      <c r="Z59" s="35">
        <v>0</v>
      </c>
      <c r="AA59" s="41">
        <v>0</v>
      </c>
      <c r="AB59" s="58">
        <v>0.000193246</v>
      </c>
      <c r="AC59" s="35">
        <v>0</v>
      </c>
      <c r="AD59" s="35">
        <v>0</v>
      </c>
      <c r="AE59" s="35">
        <v>0</v>
      </c>
      <c r="AF59" s="41">
        <v>0</v>
      </c>
      <c r="AG59" s="58">
        <v>0</v>
      </c>
      <c r="AH59" s="35">
        <v>0</v>
      </c>
      <c r="AI59" s="35">
        <v>0</v>
      </c>
      <c r="AJ59" s="35">
        <v>0</v>
      </c>
      <c r="AK59" s="41">
        <v>0</v>
      </c>
      <c r="AL59" s="58">
        <v>0.007642535</v>
      </c>
      <c r="AM59" s="35">
        <v>0</v>
      </c>
      <c r="AN59" s="35">
        <v>0</v>
      </c>
      <c r="AO59" s="35">
        <v>0</v>
      </c>
      <c r="AP59" s="41">
        <v>0</v>
      </c>
      <c r="AQ59" s="58">
        <v>0</v>
      </c>
      <c r="AR59" s="40">
        <v>0</v>
      </c>
      <c r="AS59" s="35">
        <v>0</v>
      </c>
      <c r="AT59" s="35">
        <v>0</v>
      </c>
      <c r="AU59" s="41">
        <v>0</v>
      </c>
      <c r="AV59" s="58">
        <v>21.133663378</v>
      </c>
      <c r="AW59" s="35">
        <v>23.724145532</v>
      </c>
      <c r="AX59" s="35">
        <v>0</v>
      </c>
      <c r="AY59" s="35">
        <v>0</v>
      </c>
      <c r="AZ59" s="41">
        <v>48.102255957</v>
      </c>
      <c r="BA59" s="58">
        <v>0</v>
      </c>
      <c r="BB59" s="40">
        <v>0</v>
      </c>
      <c r="BC59" s="35">
        <v>0</v>
      </c>
      <c r="BD59" s="35">
        <v>0</v>
      </c>
      <c r="BE59" s="41">
        <v>0</v>
      </c>
      <c r="BF59" s="58">
        <v>6.627221008</v>
      </c>
      <c r="BG59" s="40">
        <v>0.230390726</v>
      </c>
      <c r="BH59" s="35">
        <v>0</v>
      </c>
      <c r="BI59" s="35">
        <v>0</v>
      </c>
      <c r="BJ59" s="41">
        <v>5.559104665</v>
      </c>
      <c r="BK59" s="100">
        <v>263.29206329</v>
      </c>
      <c r="BL59" s="120"/>
    </row>
    <row r="60" spans="1:64" ht="12.75">
      <c r="A60" s="6"/>
      <c r="B60" s="17" t="s">
        <v>107</v>
      </c>
      <c r="C60" s="42">
        <v>0</v>
      </c>
      <c r="D60" s="40">
        <v>11.621883926</v>
      </c>
      <c r="E60" s="35">
        <v>0</v>
      </c>
      <c r="F60" s="35">
        <v>0</v>
      </c>
      <c r="G60" s="41">
        <v>0</v>
      </c>
      <c r="H60" s="58">
        <v>47.433522584</v>
      </c>
      <c r="I60" s="35">
        <v>83.498116006</v>
      </c>
      <c r="J60" s="35">
        <v>0</v>
      </c>
      <c r="K60" s="35">
        <v>0</v>
      </c>
      <c r="L60" s="41">
        <v>221.769059622</v>
      </c>
      <c r="M60" s="58">
        <v>0</v>
      </c>
      <c r="N60" s="40">
        <v>0</v>
      </c>
      <c r="O60" s="35">
        <v>0</v>
      </c>
      <c r="P60" s="35">
        <v>0</v>
      </c>
      <c r="Q60" s="41">
        <v>0</v>
      </c>
      <c r="R60" s="58">
        <v>16.539258063</v>
      </c>
      <c r="S60" s="35">
        <v>52.285732129</v>
      </c>
      <c r="T60" s="35">
        <v>0</v>
      </c>
      <c r="U60" s="35">
        <v>0</v>
      </c>
      <c r="V60" s="41">
        <v>39.257038968</v>
      </c>
      <c r="W60" s="58">
        <v>0</v>
      </c>
      <c r="X60" s="35">
        <v>0</v>
      </c>
      <c r="Y60" s="35">
        <v>0</v>
      </c>
      <c r="Z60" s="35">
        <v>0</v>
      </c>
      <c r="AA60" s="41">
        <v>0</v>
      </c>
      <c r="AB60" s="58">
        <v>0.000846978</v>
      </c>
      <c r="AC60" s="35">
        <v>0</v>
      </c>
      <c r="AD60" s="35">
        <v>0</v>
      </c>
      <c r="AE60" s="35">
        <v>0</v>
      </c>
      <c r="AF60" s="41">
        <v>0</v>
      </c>
      <c r="AG60" s="58">
        <v>0</v>
      </c>
      <c r="AH60" s="35">
        <v>0</v>
      </c>
      <c r="AI60" s="35">
        <v>0</v>
      </c>
      <c r="AJ60" s="35">
        <v>0</v>
      </c>
      <c r="AK60" s="41">
        <v>0</v>
      </c>
      <c r="AL60" s="58">
        <v>0.014389898</v>
      </c>
      <c r="AM60" s="35">
        <v>0</v>
      </c>
      <c r="AN60" s="35">
        <v>0</v>
      </c>
      <c r="AO60" s="35">
        <v>0</v>
      </c>
      <c r="AP60" s="41">
        <v>0</v>
      </c>
      <c r="AQ60" s="58">
        <v>0</v>
      </c>
      <c r="AR60" s="40">
        <v>0</v>
      </c>
      <c r="AS60" s="35">
        <v>0</v>
      </c>
      <c r="AT60" s="35">
        <v>0</v>
      </c>
      <c r="AU60" s="41">
        <v>0</v>
      </c>
      <c r="AV60" s="58">
        <v>406.095936554</v>
      </c>
      <c r="AW60" s="35">
        <v>362.271321386</v>
      </c>
      <c r="AX60" s="35">
        <v>0</v>
      </c>
      <c r="AY60" s="35">
        <v>0</v>
      </c>
      <c r="AZ60" s="41">
        <v>1811.338884713</v>
      </c>
      <c r="BA60" s="58">
        <v>0</v>
      </c>
      <c r="BB60" s="40">
        <v>0</v>
      </c>
      <c r="BC60" s="35">
        <v>0</v>
      </c>
      <c r="BD60" s="35">
        <v>0</v>
      </c>
      <c r="BE60" s="41">
        <v>0</v>
      </c>
      <c r="BF60" s="58">
        <v>136.65893955</v>
      </c>
      <c r="BG60" s="40">
        <v>49.813002135</v>
      </c>
      <c r="BH60" s="35">
        <v>0</v>
      </c>
      <c r="BI60" s="35">
        <v>0</v>
      </c>
      <c r="BJ60" s="41">
        <v>322.270675379</v>
      </c>
      <c r="BK60" s="100">
        <v>3560.868607891</v>
      </c>
      <c r="BL60" s="120"/>
    </row>
    <row r="61" spans="1:64" ht="12.75">
      <c r="A61" s="6"/>
      <c r="B61" s="17" t="s">
        <v>128</v>
      </c>
      <c r="C61" s="42">
        <v>0</v>
      </c>
      <c r="D61" s="40">
        <v>47.666108892</v>
      </c>
      <c r="E61" s="35">
        <v>0</v>
      </c>
      <c r="F61" s="35">
        <v>0</v>
      </c>
      <c r="G61" s="41">
        <v>0</v>
      </c>
      <c r="H61" s="58">
        <v>61.393801295</v>
      </c>
      <c r="I61" s="35">
        <v>221.96913333</v>
      </c>
      <c r="J61" s="35">
        <v>0</v>
      </c>
      <c r="K61" s="35">
        <v>0</v>
      </c>
      <c r="L61" s="41">
        <v>303.510703449</v>
      </c>
      <c r="M61" s="58">
        <v>0</v>
      </c>
      <c r="N61" s="40">
        <v>0</v>
      </c>
      <c r="O61" s="35">
        <v>0</v>
      </c>
      <c r="P61" s="35">
        <v>0</v>
      </c>
      <c r="Q61" s="41">
        <v>0</v>
      </c>
      <c r="R61" s="58">
        <v>19.568586375</v>
      </c>
      <c r="S61" s="35">
        <v>6.280157978</v>
      </c>
      <c r="T61" s="35">
        <v>0</v>
      </c>
      <c r="U61" s="35">
        <v>0</v>
      </c>
      <c r="V61" s="41">
        <v>12.478216742</v>
      </c>
      <c r="W61" s="58">
        <v>0</v>
      </c>
      <c r="X61" s="35">
        <v>0</v>
      </c>
      <c r="Y61" s="35">
        <v>0</v>
      </c>
      <c r="Z61" s="35">
        <v>0</v>
      </c>
      <c r="AA61" s="41">
        <v>0</v>
      </c>
      <c r="AB61" s="58">
        <v>0.000192587</v>
      </c>
      <c r="AC61" s="35">
        <v>0</v>
      </c>
      <c r="AD61" s="35">
        <v>0</v>
      </c>
      <c r="AE61" s="35">
        <v>0</v>
      </c>
      <c r="AF61" s="41">
        <v>0</v>
      </c>
      <c r="AG61" s="58">
        <v>0</v>
      </c>
      <c r="AH61" s="35">
        <v>0</v>
      </c>
      <c r="AI61" s="35">
        <v>0</v>
      </c>
      <c r="AJ61" s="35">
        <v>0</v>
      </c>
      <c r="AK61" s="41">
        <v>0</v>
      </c>
      <c r="AL61" s="58">
        <v>0.009898487</v>
      </c>
      <c r="AM61" s="35">
        <v>0</v>
      </c>
      <c r="AN61" s="35">
        <v>0</v>
      </c>
      <c r="AO61" s="35">
        <v>0</v>
      </c>
      <c r="AP61" s="41">
        <v>0</v>
      </c>
      <c r="AQ61" s="58">
        <v>0</v>
      </c>
      <c r="AR61" s="40">
        <v>0</v>
      </c>
      <c r="AS61" s="35">
        <v>0</v>
      </c>
      <c r="AT61" s="35">
        <v>0</v>
      </c>
      <c r="AU61" s="41">
        <v>0</v>
      </c>
      <c r="AV61" s="58">
        <v>128.232842487</v>
      </c>
      <c r="AW61" s="35">
        <v>80.050287975</v>
      </c>
      <c r="AX61" s="35">
        <v>0</v>
      </c>
      <c r="AY61" s="35">
        <v>0</v>
      </c>
      <c r="AZ61" s="41">
        <v>291.46499368</v>
      </c>
      <c r="BA61" s="58">
        <v>0</v>
      </c>
      <c r="BB61" s="40">
        <v>0</v>
      </c>
      <c r="BC61" s="35">
        <v>0</v>
      </c>
      <c r="BD61" s="35">
        <v>0</v>
      </c>
      <c r="BE61" s="41">
        <v>0</v>
      </c>
      <c r="BF61" s="58">
        <v>35.49625808</v>
      </c>
      <c r="BG61" s="40">
        <v>4.257687656</v>
      </c>
      <c r="BH61" s="35">
        <v>0</v>
      </c>
      <c r="BI61" s="35">
        <v>0</v>
      </c>
      <c r="BJ61" s="41">
        <v>26.037659875</v>
      </c>
      <c r="BK61" s="100">
        <v>1238.416528888</v>
      </c>
      <c r="BL61" s="120"/>
    </row>
    <row r="62" spans="1:64" ht="25.5">
      <c r="A62" s="6"/>
      <c r="B62" s="17" t="s">
        <v>153</v>
      </c>
      <c r="C62" s="42">
        <v>0</v>
      </c>
      <c r="D62" s="40">
        <v>34.391549787</v>
      </c>
      <c r="E62" s="35">
        <v>0</v>
      </c>
      <c r="F62" s="35">
        <v>0</v>
      </c>
      <c r="G62" s="41">
        <v>0</v>
      </c>
      <c r="H62" s="58">
        <v>6.731515356</v>
      </c>
      <c r="I62" s="35">
        <v>18.476631281</v>
      </c>
      <c r="J62" s="35">
        <v>0</v>
      </c>
      <c r="K62" s="35">
        <v>0</v>
      </c>
      <c r="L62" s="41">
        <v>48.763676949</v>
      </c>
      <c r="M62" s="58">
        <v>0</v>
      </c>
      <c r="N62" s="40">
        <v>0</v>
      </c>
      <c r="O62" s="35">
        <v>0</v>
      </c>
      <c r="P62" s="35">
        <v>0</v>
      </c>
      <c r="Q62" s="41">
        <v>0</v>
      </c>
      <c r="R62" s="58">
        <v>3.72171716</v>
      </c>
      <c r="S62" s="35">
        <v>1.747683188</v>
      </c>
      <c r="T62" s="35">
        <v>0</v>
      </c>
      <c r="U62" s="35">
        <v>0</v>
      </c>
      <c r="V62" s="41">
        <v>3.465557813</v>
      </c>
      <c r="W62" s="58">
        <v>0</v>
      </c>
      <c r="X62" s="35">
        <v>0</v>
      </c>
      <c r="Y62" s="35">
        <v>0</v>
      </c>
      <c r="Z62" s="35">
        <v>0</v>
      </c>
      <c r="AA62" s="41">
        <v>0</v>
      </c>
      <c r="AB62" s="58">
        <v>0</v>
      </c>
      <c r="AC62" s="35">
        <v>0</v>
      </c>
      <c r="AD62" s="35">
        <v>0</v>
      </c>
      <c r="AE62" s="35">
        <v>0</v>
      </c>
      <c r="AF62" s="41">
        <v>0</v>
      </c>
      <c r="AG62" s="58">
        <v>0</v>
      </c>
      <c r="AH62" s="35">
        <v>0</v>
      </c>
      <c r="AI62" s="35">
        <v>0</v>
      </c>
      <c r="AJ62" s="35">
        <v>0</v>
      </c>
      <c r="AK62" s="41">
        <v>0</v>
      </c>
      <c r="AL62" s="58">
        <v>0.004883612</v>
      </c>
      <c r="AM62" s="35">
        <v>0</v>
      </c>
      <c r="AN62" s="35">
        <v>0</v>
      </c>
      <c r="AO62" s="35">
        <v>0</v>
      </c>
      <c r="AP62" s="41">
        <v>0</v>
      </c>
      <c r="AQ62" s="58">
        <v>0</v>
      </c>
      <c r="AR62" s="40">
        <v>0</v>
      </c>
      <c r="AS62" s="35">
        <v>0</v>
      </c>
      <c r="AT62" s="35">
        <v>0</v>
      </c>
      <c r="AU62" s="41">
        <v>0</v>
      </c>
      <c r="AV62" s="58">
        <v>8.110414158</v>
      </c>
      <c r="AW62" s="35">
        <v>3.184279096</v>
      </c>
      <c r="AX62" s="35">
        <v>0</v>
      </c>
      <c r="AY62" s="35">
        <v>0</v>
      </c>
      <c r="AZ62" s="41">
        <v>18.792032061</v>
      </c>
      <c r="BA62" s="58">
        <v>0</v>
      </c>
      <c r="BB62" s="40">
        <v>0</v>
      </c>
      <c r="BC62" s="35">
        <v>0</v>
      </c>
      <c r="BD62" s="35">
        <v>0</v>
      </c>
      <c r="BE62" s="41">
        <v>0</v>
      </c>
      <c r="BF62" s="58">
        <v>3.089411935</v>
      </c>
      <c r="BG62" s="40">
        <v>0.643473401</v>
      </c>
      <c r="BH62" s="35">
        <v>0</v>
      </c>
      <c r="BI62" s="35">
        <v>0</v>
      </c>
      <c r="BJ62" s="41">
        <v>4.688528381</v>
      </c>
      <c r="BK62" s="100">
        <v>155.811354178</v>
      </c>
      <c r="BL62" s="120"/>
    </row>
    <row r="63" spans="1:64" ht="12.75">
      <c r="A63" s="6"/>
      <c r="B63" s="17" t="s">
        <v>125</v>
      </c>
      <c r="C63" s="42">
        <v>0</v>
      </c>
      <c r="D63" s="40">
        <v>0.872731129</v>
      </c>
      <c r="E63" s="35">
        <v>0</v>
      </c>
      <c r="F63" s="35">
        <v>0</v>
      </c>
      <c r="G63" s="41">
        <v>0</v>
      </c>
      <c r="H63" s="58">
        <v>53.789550087</v>
      </c>
      <c r="I63" s="35">
        <v>46.834488215</v>
      </c>
      <c r="J63" s="35">
        <v>0</v>
      </c>
      <c r="K63" s="35">
        <v>0</v>
      </c>
      <c r="L63" s="41">
        <v>82.391331271</v>
      </c>
      <c r="M63" s="58">
        <v>0</v>
      </c>
      <c r="N63" s="40">
        <v>0</v>
      </c>
      <c r="O63" s="35">
        <v>0</v>
      </c>
      <c r="P63" s="35">
        <v>0</v>
      </c>
      <c r="Q63" s="41">
        <v>0</v>
      </c>
      <c r="R63" s="58">
        <v>24.368804517</v>
      </c>
      <c r="S63" s="35">
        <v>0.009942723</v>
      </c>
      <c r="T63" s="35">
        <v>0</v>
      </c>
      <c r="U63" s="35">
        <v>0</v>
      </c>
      <c r="V63" s="41">
        <v>12.35600668</v>
      </c>
      <c r="W63" s="58">
        <v>0</v>
      </c>
      <c r="X63" s="35">
        <v>0</v>
      </c>
      <c r="Y63" s="35">
        <v>0</v>
      </c>
      <c r="Z63" s="35">
        <v>0</v>
      </c>
      <c r="AA63" s="41">
        <v>0</v>
      </c>
      <c r="AB63" s="58">
        <v>0</v>
      </c>
      <c r="AC63" s="35">
        <v>0</v>
      </c>
      <c r="AD63" s="35">
        <v>0</v>
      </c>
      <c r="AE63" s="35">
        <v>0</v>
      </c>
      <c r="AF63" s="41">
        <v>0</v>
      </c>
      <c r="AG63" s="58">
        <v>0</v>
      </c>
      <c r="AH63" s="35">
        <v>0</v>
      </c>
      <c r="AI63" s="35">
        <v>0</v>
      </c>
      <c r="AJ63" s="35">
        <v>0</v>
      </c>
      <c r="AK63" s="41">
        <v>0</v>
      </c>
      <c r="AL63" s="58">
        <v>0</v>
      </c>
      <c r="AM63" s="35">
        <v>0</v>
      </c>
      <c r="AN63" s="35">
        <v>0</v>
      </c>
      <c r="AO63" s="35">
        <v>0</v>
      </c>
      <c r="AP63" s="41">
        <v>0</v>
      </c>
      <c r="AQ63" s="58">
        <v>0</v>
      </c>
      <c r="AR63" s="40">
        <v>0</v>
      </c>
      <c r="AS63" s="35">
        <v>0</v>
      </c>
      <c r="AT63" s="35">
        <v>0</v>
      </c>
      <c r="AU63" s="41">
        <v>0</v>
      </c>
      <c r="AV63" s="58">
        <v>27.180081951</v>
      </c>
      <c r="AW63" s="35">
        <v>15.773669811</v>
      </c>
      <c r="AX63" s="35">
        <v>0</v>
      </c>
      <c r="AY63" s="35">
        <v>0</v>
      </c>
      <c r="AZ63" s="41">
        <v>44.988862202</v>
      </c>
      <c r="BA63" s="58">
        <v>0</v>
      </c>
      <c r="BB63" s="40">
        <v>0</v>
      </c>
      <c r="BC63" s="35">
        <v>0</v>
      </c>
      <c r="BD63" s="35">
        <v>0</v>
      </c>
      <c r="BE63" s="41">
        <v>0</v>
      </c>
      <c r="BF63" s="58">
        <v>10.201787064</v>
      </c>
      <c r="BG63" s="40">
        <v>0.245831896</v>
      </c>
      <c r="BH63" s="35">
        <v>0</v>
      </c>
      <c r="BI63" s="35">
        <v>0</v>
      </c>
      <c r="BJ63" s="41">
        <v>4.10876408</v>
      </c>
      <c r="BK63" s="100">
        <v>323.121851626</v>
      </c>
      <c r="BL63" s="120"/>
    </row>
    <row r="64" spans="1:64" ht="12.75">
      <c r="A64" s="6"/>
      <c r="B64" s="17" t="s">
        <v>106</v>
      </c>
      <c r="C64" s="42">
        <v>0</v>
      </c>
      <c r="D64" s="40">
        <v>310.663900383</v>
      </c>
      <c r="E64" s="35">
        <v>0</v>
      </c>
      <c r="F64" s="35">
        <v>0</v>
      </c>
      <c r="G64" s="41">
        <v>0</v>
      </c>
      <c r="H64" s="58">
        <v>6.594429291</v>
      </c>
      <c r="I64" s="35">
        <v>152.238183744</v>
      </c>
      <c r="J64" s="35">
        <v>0</v>
      </c>
      <c r="K64" s="35">
        <v>0</v>
      </c>
      <c r="L64" s="41">
        <v>423.703695108</v>
      </c>
      <c r="M64" s="58">
        <v>0</v>
      </c>
      <c r="N64" s="40">
        <v>0</v>
      </c>
      <c r="O64" s="35">
        <v>0</v>
      </c>
      <c r="P64" s="35">
        <v>0</v>
      </c>
      <c r="Q64" s="41">
        <v>0</v>
      </c>
      <c r="R64" s="58">
        <v>1.936071428</v>
      </c>
      <c r="S64" s="35">
        <v>20.970377342</v>
      </c>
      <c r="T64" s="35">
        <v>0</v>
      </c>
      <c r="U64" s="35">
        <v>0</v>
      </c>
      <c r="V64" s="41">
        <v>47.677853869</v>
      </c>
      <c r="W64" s="58">
        <v>0</v>
      </c>
      <c r="X64" s="35">
        <v>0</v>
      </c>
      <c r="Y64" s="35">
        <v>0</v>
      </c>
      <c r="Z64" s="35">
        <v>0</v>
      </c>
      <c r="AA64" s="41">
        <v>0</v>
      </c>
      <c r="AB64" s="58">
        <v>0</v>
      </c>
      <c r="AC64" s="35">
        <v>0</v>
      </c>
      <c r="AD64" s="35">
        <v>0</v>
      </c>
      <c r="AE64" s="35">
        <v>0</v>
      </c>
      <c r="AF64" s="41">
        <v>0</v>
      </c>
      <c r="AG64" s="58">
        <v>0</v>
      </c>
      <c r="AH64" s="35">
        <v>0</v>
      </c>
      <c r="AI64" s="35">
        <v>0</v>
      </c>
      <c r="AJ64" s="35">
        <v>0</v>
      </c>
      <c r="AK64" s="41">
        <v>0</v>
      </c>
      <c r="AL64" s="58">
        <v>0</v>
      </c>
      <c r="AM64" s="35">
        <v>0</v>
      </c>
      <c r="AN64" s="35">
        <v>0</v>
      </c>
      <c r="AO64" s="35">
        <v>0</v>
      </c>
      <c r="AP64" s="41">
        <v>0</v>
      </c>
      <c r="AQ64" s="58">
        <v>0</v>
      </c>
      <c r="AR64" s="40">
        <v>0</v>
      </c>
      <c r="AS64" s="35">
        <v>0</v>
      </c>
      <c r="AT64" s="35">
        <v>0</v>
      </c>
      <c r="AU64" s="41">
        <v>0</v>
      </c>
      <c r="AV64" s="58">
        <v>14.701928947</v>
      </c>
      <c r="AW64" s="35">
        <v>85.841500189</v>
      </c>
      <c r="AX64" s="35">
        <v>0</v>
      </c>
      <c r="AY64" s="35">
        <v>0</v>
      </c>
      <c r="AZ64" s="41">
        <v>179.365937157</v>
      </c>
      <c r="BA64" s="58">
        <v>0</v>
      </c>
      <c r="BB64" s="40">
        <v>0</v>
      </c>
      <c r="BC64" s="35">
        <v>0</v>
      </c>
      <c r="BD64" s="35">
        <v>0</v>
      </c>
      <c r="BE64" s="41">
        <v>0</v>
      </c>
      <c r="BF64" s="58">
        <v>3.730338819</v>
      </c>
      <c r="BG64" s="40">
        <v>21.260226873</v>
      </c>
      <c r="BH64" s="35">
        <v>0</v>
      </c>
      <c r="BI64" s="35">
        <v>0</v>
      </c>
      <c r="BJ64" s="41">
        <v>43.647836519</v>
      </c>
      <c r="BK64" s="100">
        <v>1312.332279669</v>
      </c>
      <c r="BL64" s="120"/>
    </row>
    <row r="65" spans="1:64" ht="12" customHeight="1">
      <c r="A65" s="6"/>
      <c r="B65" s="17" t="s">
        <v>143</v>
      </c>
      <c r="C65" s="42">
        <v>0</v>
      </c>
      <c r="D65" s="40">
        <v>32.239150522</v>
      </c>
      <c r="E65" s="35">
        <v>0</v>
      </c>
      <c r="F65" s="35">
        <v>0</v>
      </c>
      <c r="G65" s="41">
        <v>0</v>
      </c>
      <c r="H65" s="58">
        <v>349.28638521</v>
      </c>
      <c r="I65" s="35">
        <v>88.231571148</v>
      </c>
      <c r="J65" s="35">
        <v>0</v>
      </c>
      <c r="K65" s="35">
        <v>0</v>
      </c>
      <c r="L65" s="41">
        <v>470.452815555</v>
      </c>
      <c r="M65" s="58">
        <v>0</v>
      </c>
      <c r="N65" s="40">
        <v>0</v>
      </c>
      <c r="O65" s="35">
        <v>0</v>
      </c>
      <c r="P65" s="35">
        <v>0</v>
      </c>
      <c r="Q65" s="41">
        <v>0</v>
      </c>
      <c r="R65" s="58">
        <v>126.36146968</v>
      </c>
      <c r="S65" s="35">
        <v>23.355775521</v>
      </c>
      <c r="T65" s="35">
        <v>0</v>
      </c>
      <c r="U65" s="35">
        <v>0</v>
      </c>
      <c r="V65" s="41">
        <v>45.640584787</v>
      </c>
      <c r="W65" s="58">
        <v>0</v>
      </c>
      <c r="X65" s="35">
        <v>0</v>
      </c>
      <c r="Y65" s="35">
        <v>0</v>
      </c>
      <c r="Z65" s="35">
        <v>0</v>
      </c>
      <c r="AA65" s="41">
        <v>0</v>
      </c>
      <c r="AB65" s="58">
        <v>0.539710483</v>
      </c>
      <c r="AC65" s="35">
        <v>0</v>
      </c>
      <c r="AD65" s="35">
        <v>0</v>
      </c>
      <c r="AE65" s="35">
        <v>0</v>
      </c>
      <c r="AF65" s="41">
        <v>0.008381719</v>
      </c>
      <c r="AG65" s="58">
        <v>0</v>
      </c>
      <c r="AH65" s="35">
        <v>0</v>
      </c>
      <c r="AI65" s="35">
        <v>0</v>
      </c>
      <c r="AJ65" s="35">
        <v>0</v>
      </c>
      <c r="AK65" s="41">
        <v>0</v>
      </c>
      <c r="AL65" s="58">
        <v>0.3612195</v>
      </c>
      <c r="AM65" s="35">
        <v>0</v>
      </c>
      <c r="AN65" s="35">
        <v>0</v>
      </c>
      <c r="AO65" s="35">
        <v>0</v>
      </c>
      <c r="AP65" s="41">
        <v>3.809E-06</v>
      </c>
      <c r="AQ65" s="58">
        <v>0</v>
      </c>
      <c r="AR65" s="40">
        <v>0.243203226</v>
      </c>
      <c r="AS65" s="35">
        <v>0</v>
      </c>
      <c r="AT65" s="35">
        <v>0</v>
      </c>
      <c r="AU65" s="41">
        <v>0</v>
      </c>
      <c r="AV65" s="58">
        <v>2316.530529079</v>
      </c>
      <c r="AW65" s="35">
        <v>378.86437119</v>
      </c>
      <c r="AX65" s="35">
        <v>0</v>
      </c>
      <c r="AY65" s="35">
        <v>0</v>
      </c>
      <c r="AZ65" s="41">
        <v>2820.993158455</v>
      </c>
      <c r="BA65" s="58">
        <v>0</v>
      </c>
      <c r="BB65" s="40">
        <v>0</v>
      </c>
      <c r="BC65" s="35">
        <v>0</v>
      </c>
      <c r="BD65" s="35">
        <v>0</v>
      </c>
      <c r="BE65" s="41">
        <v>0</v>
      </c>
      <c r="BF65" s="58">
        <v>790.327461932</v>
      </c>
      <c r="BG65" s="40">
        <v>96.432487284</v>
      </c>
      <c r="BH65" s="35">
        <v>0</v>
      </c>
      <c r="BI65" s="35">
        <v>0</v>
      </c>
      <c r="BJ65" s="41">
        <v>499.500577806</v>
      </c>
      <c r="BK65" s="100">
        <v>8039.368856906</v>
      </c>
      <c r="BL65" s="120"/>
    </row>
    <row r="66" spans="1:64" ht="12" customHeight="1">
      <c r="A66" s="6"/>
      <c r="B66" s="17" t="s">
        <v>112</v>
      </c>
      <c r="C66" s="42">
        <v>0</v>
      </c>
      <c r="D66" s="40">
        <v>1.664627684</v>
      </c>
      <c r="E66" s="35">
        <v>0</v>
      </c>
      <c r="F66" s="35">
        <v>0</v>
      </c>
      <c r="G66" s="41">
        <v>0</v>
      </c>
      <c r="H66" s="58">
        <v>138.827253124</v>
      </c>
      <c r="I66" s="35">
        <v>3.282130402</v>
      </c>
      <c r="J66" s="35">
        <v>0</v>
      </c>
      <c r="K66" s="35">
        <v>0</v>
      </c>
      <c r="L66" s="41">
        <v>61.252194018</v>
      </c>
      <c r="M66" s="58">
        <v>0</v>
      </c>
      <c r="N66" s="40">
        <v>0</v>
      </c>
      <c r="O66" s="35">
        <v>0</v>
      </c>
      <c r="P66" s="35">
        <v>0</v>
      </c>
      <c r="Q66" s="41">
        <v>0</v>
      </c>
      <c r="R66" s="58">
        <v>70.311857739</v>
      </c>
      <c r="S66" s="35">
        <v>0.520236821</v>
      </c>
      <c r="T66" s="35">
        <v>0</v>
      </c>
      <c r="U66" s="35">
        <v>0</v>
      </c>
      <c r="V66" s="41">
        <v>7.986296727</v>
      </c>
      <c r="W66" s="58">
        <v>0</v>
      </c>
      <c r="X66" s="35">
        <v>0</v>
      </c>
      <c r="Y66" s="35">
        <v>0</v>
      </c>
      <c r="Z66" s="35">
        <v>0</v>
      </c>
      <c r="AA66" s="41">
        <v>0</v>
      </c>
      <c r="AB66" s="58">
        <v>0.114000838</v>
      </c>
      <c r="AC66" s="35">
        <v>0</v>
      </c>
      <c r="AD66" s="35">
        <v>0</v>
      </c>
      <c r="AE66" s="35">
        <v>0</v>
      </c>
      <c r="AF66" s="41">
        <v>0</v>
      </c>
      <c r="AG66" s="58">
        <v>0</v>
      </c>
      <c r="AH66" s="35">
        <v>0</v>
      </c>
      <c r="AI66" s="35">
        <v>0</v>
      </c>
      <c r="AJ66" s="35">
        <v>0</v>
      </c>
      <c r="AK66" s="41">
        <v>0</v>
      </c>
      <c r="AL66" s="58">
        <v>0.065505475</v>
      </c>
      <c r="AM66" s="35">
        <v>0</v>
      </c>
      <c r="AN66" s="35">
        <v>0</v>
      </c>
      <c r="AO66" s="35">
        <v>0</v>
      </c>
      <c r="AP66" s="41">
        <v>0</v>
      </c>
      <c r="AQ66" s="58">
        <v>0</v>
      </c>
      <c r="AR66" s="40">
        <v>0</v>
      </c>
      <c r="AS66" s="35">
        <v>0</v>
      </c>
      <c r="AT66" s="35">
        <v>0</v>
      </c>
      <c r="AU66" s="41">
        <v>0</v>
      </c>
      <c r="AV66" s="58">
        <v>175.875349561</v>
      </c>
      <c r="AW66" s="35">
        <v>23.542051627</v>
      </c>
      <c r="AX66" s="35">
        <v>0</v>
      </c>
      <c r="AY66" s="35">
        <v>0</v>
      </c>
      <c r="AZ66" s="41">
        <v>117.057084232</v>
      </c>
      <c r="BA66" s="58">
        <v>0</v>
      </c>
      <c r="BB66" s="40">
        <v>0</v>
      </c>
      <c r="BC66" s="35">
        <v>0</v>
      </c>
      <c r="BD66" s="35">
        <v>0</v>
      </c>
      <c r="BE66" s="41">
        <v>0</v>
      </c>
      <c r="BF66" s="58">
        <v>70.571844793</v>
      </c>
      <c r="BG66" s="40">
        <v>2.633247538</v>
      </c>
      <c r="BH66" s="35">
        <v>0</v>
      </c>
      <c r="BI66" s="35">
        <v>0</v>
      </c>
      <c r="BJ66" s="41">
        <v>19.391384137</v>
      </c>
      <c r="BK66" s="100">
        <v>693.095064716</v>
      </c>
      <c r="BL66" s="120"/>
    </row>
    <row r="67" spans="1:64" ht="12" customHeight="1">
      <c r="A67" s="6"/>
      <c r="B67" s="17" t="s">
        <v>110</v>
      </c>
      <c r="C67" s="42">
        <v>0</v>
      </c>
      <c r="D67" s="40">
        <v>69.934387382</v>
      </c>
      <c r="E67" s="35">
        <v>0</v>
      </c>
      <c r="F67" s="35">
        <v>0</v>
      </c>
      <c r="G67" s="41">
        <v>0</v>
      </c>
      <c r="H67" s="58">
        <v>74.723092308</v>
      </c>
      <c r="I67" s="35">
        <v>44.512533783</v>
      </c>
      <c r="J67" s="35">
        <v>0</v>
      </c>
      <c r="K67" s="35">
        <v>0</v>
      </c>
      <c r="L67" s="41">
        <v>134.897900027</v>
      </c>
      <c r="M67" s="58">
        <v>0</v>
      </c>
      <c r="N67" s="40">
        <v>0</v>
      </c>
      <c r="O67" s="35">
        <v>0</v>
      </c>
      <c r="P67" s="35">
        <v>0</v>
      </c>
      <c r="Q67" s="41">
        <v>0</v>
      </c>
      <c r="R67" s="58">
        <v>22.053451589</v>
      </c>
      <c r="S67" s="35">
        <v>0</v>
      </c>
      <c r="T67" s="35">
        <v>0</v>
      </c>
      <c r="U67" s="35">
        <v>0</v>
      </c>
      <c r="V67" s="41">
        <v>6.266005809</v>
      </c>
      <c r="W67" s="58">
        <v>0</v>
      </c>
      <c r="X67" s="35">
        <v>0</v>
      </c>
      <c r="Y67" s="35">
        <v>0</v>
      </c>
      <c r="Z67" s="35">
        <v>0</v>
      </c>
      <c r="AA67" s="41">
        <v>0</v>
      </c>
      <c r="AB67" s="58">
        <v>0.142109903</v>
      </c>
      <c r="AC67" s="35">
        <v>0</v>
      </c>
      <c r="AD67" s="35">
        <v>0</v>
      </c>
      <c r="AE67" s="35">
        <v>0</v>
      </c>
      <c r="AF67" s="41">
        <v>0</v>
      </c>
      <c r="AG67" s="58">
        <v>0</v>
      </c>
      <c r="AH67" s="35">
        <v>0</v>
      </c>
      <c r="AI67" s="35">
        <v>0</v>
      </c>
      <c r="AJ67" s="35">
        <v>0</v>
      </c>
      <c r="AK67" s="41">
        <v>0</v>
      </c>
      <c r="AL67" s="58">
        <v>0.150909821</v>
      </c>
      <c r="AM67" s="35">
        <v>0</v>
      </c>
      <c r="AN67" s="35">
        <v>0</v>
      </c>
      <c r="AO67" s="35">
        <v>0</v>
      </c>
      <c r="AP67" s="41">
        <v>0.004334414</v>
      </c>
      <c r="AQ67" s="58">
        <v>0</v>
      </c>
      <c r="AR67" s="40">
        <v>0</v>
      </c>
      <c r="AS67" s="35">
        <v>0</v>
      </c>
      <c r="AT67" s="35">
        <v>0</v>
      </c>
      <c r="AU67" s="41">
        <v>0</v>
      </c>
      <c r="AV67" s="58">
        <v>574.824586398</v>
      </c>
      <c r="AW67" s="35">
        <v>71.082585928</v>
      </c>
      <c r="AX67" s="35">
        <v>0</v>
      </c>
      <c r="AY67" s="35">
        <v>0</v>
      </c>
      <c r="AZ67" s="41">
        <v>586.662885863</v>
      </c>
      <c r="BA67" s="58">
        <v>0</v>
      </c>
      <c r="BB67" s="40">
        <v>0</v>
      </c>
      <c r="BC67" s="35">
        <v>0</v>
      </c>
      <c r="BD67" s="35">
        <v>0</v>
      </c>
      <c r="BE67" s="41">
        <v>0</v>
      </c>
      <c r="BF67" s="58">
        <v>156.660401672</v>
      </c>
      <c r="BG67" s="40">
        <v>5.29853938</v>
      </c>
      <c r="BH67" s="35">
        <v>0</v>
      </c>
      <c r="BI67" s="35">
        <v>0</v>
      </c>
      <c r="BJ67" s="41">
        <v>63.128353152</v>
      </c>
      <c r="BK67" s="100">
        <v>1810.342077429</v>
      </c>
      <c r="BL67" s="120"/>
    </row>
    <row r="68" spans="1:64" ht="11.25" customHeight="1">
      <c r="A68" s="6"/>
      <c r="B68" s="17" t="s">
        <v>114</v>
      </c>
      <c r="C68" s="42">
        <v>0</v>
      </c>
      <c r="D68" s="40">
        <v>5.698536845</v>
      </c>
      <c r="E68" s="35">
        <v>0</v>
      </c>
      <c r="F68" s="35">
        <v>0</v>
      </c>
      <c r="G68" s="41">
        <v>0</v>
      </c>
      <c r="H68" s="58">
        <v>62.751109781</v>
      </c>
      <c r="I68" s="35">
        <v>11.532424587</v>
      </c>
      <c r="J68" s="35">
        <v>0</v>
      </c>
      <c r="K68" s="35">
        <v>0</v>
      </c>
      <c r="L68" s="41">
        <v>115.008765648</v>
      </c>
      <c r="M68" s="58">
        <v>0</v>
      </c>
      <c r="N68" s="40">
        <v>0</v>
      </c>
      <c r="O68" s="35">
        <v>0</v>
      </c>
      <c r="P68" s="35">
        <v>0</v>
      </c>
      <c r="Q68" s="41">
        <v>0</v>
      </c>
      <c r="R68" s="58">
        <v>15.349900982</v>
      </c>
      <c r="S68" s="35">
        <v>4.362460586</v>
      </c>
      <c r="T68" s="35">
        <v>0</v>
      </c>
      <c r="U68" s="35">
        <v>0</v>
      </c>
      <c r="V68" s="41">
        <v>8.597680948</v>
      </c>
      <c r="W68" s="58">
        <v>0</v>
      </c>
      <c r="X68" s="35">
        <v>0</v>
      </c>
      <c r="Y68" s="35">
        <v>0</v>
      </c>
      <c r="Z68" s="35">
        <v>0</v>
      </c>
      <c r="AA68" s="41">
        <v>0</v>
      </c>
      <c r="AB68" s="58">
        <v>1.010273585</v>
      </c>
      <c r="AC68" s="35">
        <v>0</v>
      </c>
      <c r="AD68" s="35">
        <v>0</v>
      </c>
      <c r="AE68" s="35">
        <v>0</v>
      </c>
      <c r="AF68" s="41">
        <v>0</v>
      </c>
      <c r="AG68" s="58">
        <v>0</v>
      </c>
      <c r="AH68" s="35">
        <v>0</v>
      </c>
      <c r="AI68" s="35">
        <v>0</v>
      </c>
      <c r="AJ68" s="35">
        <v>0</v>
      </c>
      <c r="AK68" s="41">
        <v>0</v>
      </c>
      <c r="AL68" s="58">
        <v>0.294928642</v>
      </c>
      <c r="AM68" s="35">
        <v>0</v>
      </c>
      <c r="AN68" s="35">
        <v>0</v>
      </c>
      <c r="AO68" s="35">
        <v>0</v>
      </c>
      <c r="AP68" s="41">
        <v>0</v>
      </c>
      <c r="AQ68" s="58">
        <v>0</v>
      </c>
      <c r="AR68" s="40">
        <v>0.827308768</v>
      </c>
      <c r="AS68" s="35">
        <v>0</v>
      </c>
      <c r="AT68" s="35">
        <v>0</v>
      </c>
      <c r="AU68" s="41">
        <v>0</v>
      </c>
      <c r="AV68" s="58">
        <v>821.121079025</v>
      </c>
      <c r="AW68" s="35">
        <v>85.220367503</v>
      </c>
      <c r="AX68" s="35">
        <v>0</v>
      </c>
      <c r="AY68" s="35">
        <v>0</v>
      </c>
      <c r="AZ68" s="41">
        <v>535.857984215</v>
      </c>
      <c r="BA68" s="58">
        <v>0</v>
      </c>
      <c r="BB68" s="40">
        <v>0</v>
      </c>
      <c r="BC68" s="35">
        <v>0</v>
      </c>
      <c r="BD68" s="35">
        <v>0</v>
      </c>
      <c r="BE68" s="41">
        <v>0</v>
      </c>
      <c r="BF68" s="58">
        <v>190.816497129</v>
      </c>
      <c r="BG68" s="40">
        <v>9.394193132</v>
      </c>
      <c r="BH68" s="35">
        <v>0</v>
      </c>
      <c r="BI68" s="35">
        <v>0</v>
      </c>
      <c r="BJ68" s="41">
        <v>100.222917949</v>
      </c>
      <c r="BK68" s="100">
        <v>1968.066429325</v>
      </c>
      <c r="BL68" s="120"/>
    </row>
    <row r="69" spans="1:64" ht="14.25" customHeight="1">
      <c r="A69" s="6"/>
      <c r="B69" s="17" t="s">
        <v>151</v>
      </c>
      <c r="C69" s="42">
        <v>0</v>
      </c>
      <c r="D69" s="40">
        <v>0.862534678</v>
      </c>
      <c r="E69" s="35">
        <v>0</v>
      </c>
      <c r="F69" s="35">
        <v>0</v>
      </c>
      <c r="G69" s="41">
        <v>0</v>
      </c>
      <c r="H69" s="58">
        <v>98.230048504</v>
      </c>
      <c r="I69" s="35">
        <v>58.211279903</v>
      </c>
      <c r="J69" s="35">
        <v>0</v>
      </c>
      <c r="K69" s="35">
        <v>0</v>
      </c>
      <c r="L69" s="41">
        <v>116.838676551</v>
      </c>
      <c r="M69" s="58">
        <v>0</v>
      </c>
      <c r="N69" s="40">
        <v>0</v>
      </c>
      <c r="O69" s="35">
        <v>0</v>
      </c>
      <c r="P69" s="35">
        <v>0</v>
      </c>
      <c r="Q69" s="41">
        <v>0</v>
      </c>
      <c r="R69" s="58">
        <v>39.909336569</v>
      </c>
      <c r="S69" s="35">
        <v>4.498657949</v>
      </c>
      <c r="T69" s="35">
        <v>0</v>
      </c>
      <c r="U69" s="35">
        <v>0</v>
      </c>
      <c r="V69" s="41">
        <v>12.420081258</v>
      </c>
      <c r="W69" s="58">
        <v>0</v>
      </c>
      <c r="X69" s="35">
        <v>0</v>
      </c>
      <c r="Y69" s="35">
        <v>0</v>
      </c>
      <c r="Z69" s="35">
        <v>0</v>
      </c>
      <c r="AA69" s="41">
        <v>0</v>
      </c>
      <c r="AB69" s="58">
        <v>0.019478473</v>
      </c>
      <c r="AC69" s="35">
        <v>0</v>
      </c>
      <c r="AD69" s="35">
        <v>0</v>
      </c>
      <c r="AE69" s="35">
        <v>0</v>
      </c>
      <c r="AF69" s="41">
        <v>0</v>
      </c>
      <c r="AG69" s="58">
        <v>0</v>
      </c>
      <c r="AH69" s="35">
        <v>0</v>
      </c>
      <c r="AI69" s="35">
        <v>0</v>
      </c>
      <c r="AJ69" s="35">
        <v>0</v>
      </c>
      <c r="AK69" s="41">
        <v>0</v>
      </c>
      <c r="AL69" s="58">
        <v>0.090259105</v>
      </c>
      <c r="AM69" s="35">
        <v>0</v>
      </c>
      <c r="AN69" s="35">
        <v>0</v>
      </c>
      <c r="AO69" s="35">
        <v>0</v>
      </c>
      <c r="AP69" s="41">
        <v>0</v>
      </c>
      <c r="AQ69" s="58">
        <v>0</v>
      </c>
      <c r="AR69" s="40">
        <v>0</v>
      </c>
      <c r="AS69" s="35">
        <v>0</v>
      </c>
      <c r="AT69" s="35">
        <v>0</v>
      </c>
      <c r="AU69" s="41">
        <v>0</v>
      </c>
      <c r="AV69" s="58">
        <v>55.744153097</v>
      </c>
      <c r="AW69" s="35">
        <v>18.534557539</v>
      </c>
      <c r="AX69" s="35">
        <v>0</v>
      </c>
      <c r="AY69" s="35">
        <v>0</v>
      </c>
      <c r="AZ69" s="41">
        <v>118.672671793</v>
      </c>
      <c r="BA69" s="58">
        <v>0</v>
      </c>
      <c r="BB69" s="40">
        <v>0</v>
      </c>
      <c r="BC69" s="35">
        <v>0</v>
      </c>
      <c r="BD69" s="35">
        <v>0</v>
      </c>
      <c r="BE69" s="41">
        <v>0</v>
      </c>
      <c r="BF69" s="58">
        <v>20.716439533</v>
      </c>
      <c r="BG69" s="40">
        <v>3.138195505</v>
      </c>
      <c r="BH69" s="35">
        <v>0</v>
      </c>
      <c r="BI69" s="35">
        <v>0</v>
      </c>
      <c r="BJ69" s="41">
        <v>12.174173833413734</v>
      </c>
      <c r="BK69" s="100">
        <v>560.0605442904136</v>
      </c>
      <c r="BL69" s="120"/>
    </row>
    <row r="70" spans="1:64" ht="12.75">
      <c r="A70" s="27"/>
      <c r="B70" s="28" t="s">
        <v>77</v>
      </c>
      <c r="C70" s="93">
        <f aca="true" t="shared" si="9" ref="C70:AH70">SUM(C52:C69)</f>
        <v>0</v>
      </c>
      <c r="D70" s="66">
        <f t="shared" si="9"/>
        <v>855.1553847460001</v>
      </c>
      <c r="E70" s="66">
        <f t="shared" si="9"/>
        <v>0</v>
      </c>
      <c r="F70" s="66">
        <f t="shared" si="9"/>
        <v>0</v>
      </c>
      <c r="G70" s="66">
        <f t="shared" si="9"/>
        <v>0</v>
      </c>
      <c r="H70" s="66">
        <f t="shared" si="9"/>
        <v>3322.6750384950005</v>
      </c>
      <c r="I70" s="66">
        <f t="shared" si="9"/>
        <v>1194.4653769039999</v>
      </c>
      <c r="J70" s="66">
        <f t="shared" si="9"/>
        <v>0</v>
      </c>
      <c r="K70" s="66">
        <f t="shared" si="9"/>
        <v>0</v>
      </c>
      <c r="L70" s="66">
        <f t="shared" si="9"/>
        <v>4352.9167693750005</v>
      </c>
      <c r="M70" s="66">
        <f t="shared" si="9"/>
        <v>0</v>
      </c>
      <c r="N70" s="66">
        <f t="shared" si="9"/>
        <v>0</v>
      </c>
      <c r="O70" s="66">
        <f t="shared" si="9"/>
        <v>0</v>
      </c>
      <c r="P70" s="66">
        <f t="shared" si="9"/>
        <v>0</v>
      </c>
      <c r="Q70" s="66">
        <f t="shared" si="9"/>
        <v>0</v>
      </c>
      <c r="R70" s="66">
        <f t="shared" si="9"/>
        <v>1271.3804367710002</v>
      </c>
      <c r="S70" s="66">
        <f t="shared" si="9"/>
        <v>231.879198723</v>
      </c>
      <c r="T70" s="66">
        <f t="shared" si="9"/>
        <v>0</v>
      </c>
      <c r="U70" s="66">
        <f t="shared" si="9"/>
        <v>0</v>
      </c>
      <c r="V70" s="66">
        <f t="shared" si="9"/>
        <v>425.373238478</v>
      </c>
      <c r="W70" s="66">
        <f t="shared" si="9"/>
        <v>0</v>
      </c>
      <c r="X70" s="66">
        <f t="shared" si="9"/>
        <v>0</v>
      </c>
      <c r="Y70" s="66">
        <f t="shared" si="9"/>
        <v>0</v>
      </c>
      <c r="Z70" s="66">
        <f t="shared" si="9"/>
        <v>0</v>
      </c>
      <c r="AA70" s="66">
        <f t="shared" si="9"/>
        <v>0</v>
      </c>
      <c r="AB70" s="66">
        <f t="shared" si="9"/>
        <v>9.049102920000001</v>
      </c>
      <c r="AC70" s="66">
        <f t="shared" si="9"/>
        <v>0</v>
      </c>
      <c r="AD70" s="66">
        <f t="shared" si="9"/>
        <v>0</v>
      </c>
      <c r="AE70" s="66">
        <f t="shared" si="9"/>
        <v>0</v>
      </c>
      <c r="AF70" s="66">
        <f t="shared" si="9"/>
        <v>0.366524818</v>
      </c>
      <c r="AG70" s="66">
        <f t="shared" si="9"/>
        <v>0</v>
      </c>
      <c r="AH70" s="66">
        <f t="shared" si="9"/>
        <v>0</v>
      </c>
      <c r="AI70" s="66">
        <f aca="true" t="shared" si="10" ref="AI70:BJ70">SUM(AI52:AI69)</f>
        <v>0</v>
      </c>
      <c r="AJ70" s="66">
        <f t="shared" si="10"/>
        <v>0</v>
      </c>
      <c r="AK70" s="66">
        <f t="shared" si="10"/>
        <v>0</v>
      </c>
      <c r="AL70" s="66">
        <f t="shared" si="10"/>
        <v>6.232082873000001</v>
      </c>
      <c r="AM70" s="66">
        <f t="shared" si="10"/>
        <v>0</v>
      </c>
      <c r="AN70" s="66">
        <f t="shared" si="10"/>
        <v>0</v>
      </c>
      <c r="AO70" s="66">
        <f t="shared" si="10"/>
        <v>0</v>
      </c>
      <c r="AP70" s="66">
        <f t="shared" si="10"/>
        <v>0.14715291900000002</v>
      </c>
      <c r="AQ70" s="66">
        <f t="shared" si="10"/>
        <v>0.080095969</v>
      </c>
      <c r="AR70" s="66">
        <f t="shared" si="10"/>
        <v>2.390595646</v>
      </c>
      <c r="AS70" s="66">
        <f t="shared" si="10"/>
        <v>0</v>
      </c>
      <c r="AT70" s="66">
        <f t="shared" si="10"/>
        <v>0</v>
      </c>
      <c r="AU70" s="66">
        <f t="shared" si="10"/>
        <v>0</v>
      </c>
      <c r="AV70" s="66">
        <f t="shared" si="10"/>
        <v>17351.708197105</v>
      </c>
      <c r="AW70" s="66">
        <f t="shared" si="10"/>
        <v>2471.236862885</v>
      </c>
      <c r="AX70" s="66">
        <f t="shared" si="10"/>
        <v>8.536E-06</v>
      </c>
      <c r="AY70" s="66">
        <f t="shared" si="10"/>
        <v>0</v>
      </c>
      <c r="AZ70" s="66">
        <f t="shared" si="10"/>
        <v>15589.929152836998</v>
      </c>
      <c r="BA70" s="66">
        <f t="shared" si="10"/>
        <v>0</v>
      </c>
      <c r="BB70" s="66">
        <f t="shared" si="10"/>
        <v>0</v>
      </c>
      <c r="BC70" s="66">
        <f t="shared" si="10"/>
        <v>0</v>
      </c>
      <c r="BD70" s="66">
        <f t="shared" si="10"/>
        <v>0</v>
      </c>
      <c r="BE70" s="66">
        <f t="shared" si="10"/>
        <v>0</v>
      </c>
      <c r="BF70" s="66">
        <f t="shared" si="10"/>
        <v>6124.0206921809995</v>
      </c>
      <c r="BG70" s="66">
        <f t="shared" si="10"/>
        <v>383.05084571500004</v>
      </c>
      <c r="BH70" s="66">
        <f t="shared" si="10"/>
        <v>0.256042934</v>
      </c>
      <c r="BI70" s="66">
        <f t="shared" si="10"/>
        <v>0</v>
      </c>
      <c r="BJ70" s="66">
        <f t="shared" si="10"/>
        <v>2255.6897457644136</v>
      </c>
      <c r="BK70" s="77">
        <f>SUM(C70:BJ70)</f>
        <v>55848.00254659442</v>
      </c>
      <c r="BL70" s="120"/>
    </row>
    <row r="71" spans="1:64" ht="12.75">
      <c r="A71" s="27"/>
      <c r="B71" s="29" t="s">
        <v>75</v>
      </c>
      <c r="C71" s="38">
        <f aca="true" t="shared" si="11" ref="C71:AH71">+C70+C50</f>
        <v>0</v>
      </c>
      <c r="D71" s="57">
        <f t="shared" si="11"/>
        <v>869.55003522</v>
      </c>
      <c r="E71" s="57">
        <f t="shared" si="11"/>
        <v>0</v>
      </c>
      <c r="F71" s="57">
        <f t="shared" si="11"/>
        <v>0</v>
      </c>
      <c r="G71" s="56">
        <f t="shared" si="11"/>
        <v>0</v>
      </c>
      <c r="H71" s="37">
        <f t="shared" si="11"/>
        <v>4735.047930284</v>
      </c>
      <c r="I71" s="57">
        <f t="shared" si="11"/>
        <v>1195.2880943579999</v>
      </c>
      <c r="J71" s="57">
        <f t="shared" si="11"/>
        <v>0</v>
      </c>
      <c r="K71" s="57">
        <f t="shared" si="11"/>
        <v>0</v>
      </c>
      <c r="L71" s="56">
        <f t="shared" si="11"/>
        <v>4462.753574963001</v>
      </c>
      <c r="M71" s="37">
        <f t="shared" si="11"/>
        <v>0</v>
      </c>
      <c r="N71" s="57">
        <f t="shared" si="11"/>
        <v>0</v>
      </c>
      <c r="O71" s="57">
        <f t="shared" si="11"/>
        <v>0</v>
      </c>
      <c r="P71" s="57">
        <f t="shared" si="11"/>
        <v>0</v>
      </c>
      <c r="Q71" s="56">
        <f t="shared" si="11"/>
        <v>0</v>
      </c>
      <c r="R71" s="37">
        <f t="shared" si="11"/>
        <v>2219.899340755</v>
      </c>
      <c r="S71" s="57">
        <f t="shared" si="11"/>
        <v>231.902222733</v>
      </c>
      <c r="T71" s="57">
        <f t="shared" si="11"/>
        <v>0</v>
      </c>
      <c r="U71" s="57">
        <f t="shared" si="11"/>
        <v>0</v>
      </c>
      <c r="V71" s="56">
        <f t="shared" si="11"/>
        <v>454.13815476300005</v>
      </c>
      <c r="W71" s="37">
        <f t="shared" si="11"/>
        <v>0</v>
      </c>
      <c r="X71" s="57">
        <f t="shared" si="11"/>
        <v>0</v>
      </c>
      <c r="Y71" s="57">
        <f t="shared" si="11"/>
        <v>0</v>
      </c>
      <c r="Z71" s="57">
        <f t="shared" si="11"/>
        <v>0</v>
      </c>
      <c r="AA71" s="56">
        <f t="shared" si="11"/>
        <v>0</v>
      </c>
      <c r="AB71" s="37">
        <f t="shared" si="11"/>
        <v>12.147996779000001</v>
      </c>
      <c r="AC71" s="57">
        <f t="shared" si="11"/>
        <v>0</v>
      </c>
      <c r="AD71" s="57">
        <f t="shared" si="11"/>
        <v>0</v>
      </c>
      <c r="AE71" s="57">
        <f t="shared" si="11"/>
        <v>0</v>
      </c>
      <c r="AF71" s="56">
        <f t="shared" si="11"/>
        <v>0.468894765</v>
      </c>
      <c r="AG71" s="37">
        <f t="shared" si="11"/>
        <v>0</v>
      </c>
      <c r="AH71" s="57">
        <f t="shared" si="11"/>
        <v>0</v>
      </c>
      <c r="AI71" s="57">
        <f aca="true" t="shared" si="12" ref="AI71:BK71">+AI70+AI50</f>
        <v>0</v>
      </c>
      <c r="AJ71" s="57">
        <f t="shared" si="12"/>
        <v>0</v>
      </c>
      <c r="AK71" s="56">
        <f t="shared" si="12"/>
        <v>0</v>
      </c>
      <c r="AL71" s="37">
        <f t="shared" si="12"/>
        <v>7.563539060000001</v>
      </c>
      <c r="AM71" s="57">
        <f t="shared" si="12"/>
        <v>0</v>
      </c>
      <c r="AN71" s="57">
        <f t="shared" si="12"/>
        <v>0</v>
      </c>
      <c r="AO71" s="57">
        <f t="shared" si="12"/>
        <v>0</v>
      </c>
      <c r="AP71" s="56">
        <f t="shared" si="12"/>
        <v>0.160256414</v>
      </c>
      <c r="AQ71" s="37">
        <f t="shared" si="12"/>
        <v>0.080095969</v>
      </c>
      <c r="AR71" s="57">
        <f t="shared" si="12"/>
        <v>2.390595646</v>
      </c>
      <c r="AS71" s="57">
        <f t="shared" si="12"/>
        <v>0</v>
      </c>
      <c r="AT71" s="57">
        <f t="shared" si="12"/>
        <v>0</v>
      </c>
      <c r="AU71" s="56">
        <f t="shared" si="12"/>
        <v>0</v>
      </c>
      <c r="AV71" s="37">
        <f t="shared" si="12"/>
        <v>22327.162904233</v>
      </c>
      <c r="AW71" s="57">
        <f t="shared" si="12"/>
        <v>2479.400463718</v>
      </c>
      <c r="AX71" s="57">
        <f t="shared" si="12"/>
        <v>8.536E-06</v>
      </c>
      <c r="AY71" s="57">
        <f t="shared" si="12"/>
        <v>0</v>
      </c>
      <c r="AZ71" s="56">
        <f t="shared" si="12"/>
        <v>16233.466504762997</v>
      </c>
      <c r="BA71" s="37">
        <f t="shared" si="12"/>
        <v>0</v>
      </c>
      <c r="BB71" s="57">
        <f t="shared" si="12"/>
        <v>0</v>
      </c>
      <c r="BC71" s="57">
        <f t="shared" si="12"/>
        <v>0</v>
      </c>
      <c r="BD71" s="57">
        <f t="shared" si="12"/>
        <v>0</v>
      </c>
      <c r="BE71" s="56">
        <f t="shared" si="12"/>
        <v>0</v>
      </c>
      <c r="BF71" s="37">
        <f t="shared" si="12"/>
        <v>8536.637594889</v>
      </c>
      <c r="BG71" s="57">
        <f t="shared" si="12"/>
        <v>385.107821202</v>
      </c>
      <c r="BH71" s="57">
        <f t="shared" si="12"/>
        <v>0.256042934</v>
      </c>
      <c r="BI71" s="57">
        <f t="shared" si="12"/>
        <v>0</v>
      </c>
      <c r="BJ71" s="56">
        <f t="shared" si="12"/>
        <v>2416.841029211241</v>
      </c>
      <c r="BK71" s="104">
        <f t="shared" si="12"/>
        <v>66570.26310119525</v>
      </c>
      <c r="BL71" s="120"/>
    </row>
    <row r="72" spans="1:64" ht="3" customHeight="1">
      <c r="A72" s="6"/>
      <c r="B72" s="1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5"/>
      <c r="BL72" s="120"/>
    </row>
    <row r="73" spans="1:64" ht="12.75">
      <c r="A73" s="6" t="s">
        <v>16</v>
      </c>
      <c r="B73" s="12" t="s">
        <v>8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5"/>
      <c r="BL73" s="120"/>
    </row>
    <row r="74" spans="1:64" ht="12.75">
      <c r="A74" s="6" t="s">
        <v>67</v>
      </c>
      <c r="B74" s="13" t="s">
        <v>17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5"/>
      <c r="BL74" s="120"/>
    </row>
    <row r="75" spans="1:64" ht="12.75">
      <c r="A75" s="6"/>
      <c r="B75" s="17" t="s">
        <v>122</v>
      </c>
      <c r="C75" s="42">
        <v>0</v>
      </c>
      <c r="D75" s="40">
        <v>19.110545501</v>
      </c>
      <c r="E75" s="35">
        <v>0</v>
      </c>
      <c r="F75" s="35">
        <v>0</v>
      </c>
      <c r="G75" s="41">
        <v>0</v>
      </c>
      <c r="H75" s="58">
        <v>132.230816466</v>
      </c>
      <c r="I75" s="35">
        <v>77.325308915</v>
      </c>
      <c r="J75" s="35">
        <v>0.035700956</v>
      </c>
      <c r="K75" s="35">
        <v>0</v>
      </c>
      <c r="L75" s="41">
        <v>212.637783293</v>
      </c>
      <c r="M75" s="58">
        <v>0</v>
      </c>
      <c r="N75" s="40">
        <v>0</v>
      </c>
      <c r="O75" s="35">
        <v>0</v>
      </c>
      <c r="P75" s="35">
        <v>0</v>
      </c>
      <c r="Q75" s="41">
        <v>0</v>
      </c>
      <c r="R75" s="58">
        <v>47.250010717</v>
      </c>
      <c r="S75" s="35">
        <v>4.654344068</v>
      </c>
      <c r="T75" s="35">
        <v>0</v>
      </c>
      <c r="U75" s="35">
        <v>0</v>
      </c>
      <c r="V75" s="41">
        <v>31.74025211</v>
      </c>
      <c r="W75" s="58">
        <v>0</v>
      </c>
      <c r="X75" s="35">
        <v>0</v>
      </c>
      <c r="Y75" s="35">
        <v>0</v>
      </c>
      <c r="Z75" s="35">
        <v>0</v>
      </c>
      <c r="AA75" s="41">
        <v>0</v>
      </c>
      <c r="AB75" s="58">
        <v>0.115832011</v>
      </c>
      <c r="AC75" s="35">
        <v>0</v>
      </c>
      <c r="AD75" s="35">
        <v>0</v>
      </c>
      <c r="AE75" s="35">
        <v>0</v>
      </c>
      <c r="AF75" s="41">
        <v>0.549858581</v>
      </c>
      <c r="AG75" s="58">
        <v>0</v>
      </c>
      <c r="AH75" s="35">
        <v>0</v>
      </c>
      <c r="AI75" s="35">
        <v>0</v>
      </c>
      <c r="AJ75" s="35">
        <v>0</v>
      </c>
      <c r="AK75" s="41">
        <v>0</v>
      </c>
      <c r="AL75" s="58">
        <v>0.053507391</v>
      </c>
      <c r="AM75" s="35">
        <v>0</v>
      </c>
      <c r="AN75" s="35">
        <v>0</v>
      </c>
      <c r="AO75" s="35">
        <v>0</v>
      </c>
      <c r="AP75" s="41">
        <v>0</v>
      </c>
      <c r="AQ75" s="58">
        <v>0</v>
      </c>
      <c r="AR75" s="40">
        <v>0</v>
      </c>
      <c r="AS75" s="35">
        <v>0</v>
      </c>
      <c r="AT75" s="35">
        <v>0</v>
      </c>
      <c r="AU75" s="41">
        <v>0</v>
      </c>
      <c r="AV75" s="58">
        <v>1277.04385714</v>
      </c>
      <c r="AW75" s="35">
        <v>370.011003876</v>
      </c>
      <c r="AX75" s="35">
        <v>0</v>
      </c>
      <c r="AY75" s="35">
        <v>0</v>
      </c>
      <c r="AZ75" s="41">
        <v>4044.577347548</v>
      </c>
      <c r="BA75" s="58">
        <v>0</v>
      </c>
      <c r="BB75" s="40">
        <v>0</v>
      </c>
      <c r="BC75" s="35">
        <v>0</v>
      </c>
      <c r="BD75" s="35">
        <v>0</v>
      </c>
      <c r="BE75" s="41">
        <v>0</v>
      </c>
      <c r="BF75" s="58">
        <v>475.377539971</v>
      </c>
      <c r="BG75" s="40">
        <v>37.339635284</v>
      </c>
      <c r="BH75" s="35">
        <v>0</v>
      </c>
      <c r="BI75" s="35">
        <v>0</v>
      </c>
      <c r="BJ75" s="41">
        <v>764.042802781193</v>
      </c>
      <c r="BK75" s="100">
        <v>7494.096146609193</v>
      </c>
      <c r="BL75" s="120"/>
    </row>
    <row r="76" spans="1:64" ht="12.75">
      <c r="A76" s="27"/>
      <c r="B76" s="29" t="s">
        <v>74</v>
      </c>
      <c r="C76" s="38">
        <f aca="true" t="shared" si="13" ref="C76:AH76">SUM(C75:C75)</f>
        <v>0</v>
      </c>
      <c r="D76" s="57">
        <f t="shared" si="13"/>
        <v>19.110545501</v>
      </c>
      <c r="E76" s="57">
        <f t="shared" si="13"/>
        <v>0</v>
      </c>
      <c r="F76" s="57">
        <f t="shared" si="13"/>
        <v>0</v>
      </c>
      <c r="G76" s="56">
        <f t="shared" si="13"/>
        <v>0</v>
      </c>
      <c r="H76" s="37">
        <f t="shared" si="13"/>
        <v>132.230816466</v>
      </c>
      <c r="I76" s="57">
        <f t="shared" si="13"/>
        <v>77.325308915</v>
      </c>
      <c r="J76" s="57">
        <f t="shared" si="13"/>
        <v>0.035700956</v>
      </c>
      <c r="K76" s="57">
        <f t="shared" si="13"/>
        <v>0</v>
      </c>
      <c r="L76" s="56">
        <f t="shared" si="13"/>
        <v>212.637783293</v>
      </c>
      <c r="M76" s="37">
        <f t="shared" si="13"/>
        <v>0</v>
      </c>
      <c r="N76" s="57">
        <f t="shared" si="13"/>
        <v>0</v>
      </c>
      <c r="O76" s="57">
        <f t="shared" si="13"/>
        <v>0</v>
      </c>
      <c r="P76" s="57">
        <f t="shared" si="13"/>
        <v>0</v>
      </c>
      <c r="Q76" s="56">
        <f t="shared" si="13"/>
        <v>0</v>
      </c>
      <c r="R76" s="37">
        <f t="shared" si="13"/>
        <v>47.250010717</v>
      </c>
      <c r="S76" s="57">
        <f t="shared" si="13"/>
        <v>4.654344068</v>
      </c>
      <c r="T76" s="57">
        <f t="shared" si="13"/>
        <v>0</v>
      </c>
      <c r="U76" s="57">
        <f t="shared" si="13"/>
        <v>0</v>
      </c>
      <c r="V76" s="56">
        <f t="shared" si="13"/>
        <v>31.74025211</v>
      </c>
      <c r="W76" s="37">
        <f t="shared" si="13"/>
        <v>0</v>
      </c>
      <c r="X76" s="57">
        <f t="shared" si="13"/>
        <v>0</v>
      </c>
      <c r="Y76" s="57">
        <f t="shared" si="13"/>
        <v>0</v>
      </c>
      <c r="Z76" s="57">
        <f t="shared" si="13"/>
        <v>0</v>
      </c>
      <c r="AA76" s="56">
        <f t="shared" si="13"/>
        <v>0</v>
      </c>
      <c r="AB76" s="37">
        <f t="shared" si="13"/>
        <v>0.115832011</v>
      </c>
      <c r="AC76" s="57">
        <f t="shared" si="13"/>
        <v>0</v>
      </c>
      <c r="AD76" s="57">
        <f t="shared" si="13"/>
        <v>0</v>
      </c>
      <c r="AE76" s="57">
        <f t="shared" si="13"/>
        <v>0</v>
      </c>
      <c r="AF76" s="56">
        <f t="shared" si="13"/>
        <v>0.549858581</v>
      </c>
      <c r="AG76" s="37">
        <f t="shared" si="13"/>
        <v>0</v>
      </c>
      <c r="AH76" s="57">
        <f t="shared" si="13"/>
        <v>0</v>
      </c>
      <c r="AI76" s="57">
        <f aca="true" t="shared" si="14" ref="AI76:BJ76">SUM(AI75:AI75)</f>
        <v>0</v>
      </c>
      <c r="AJ76" s="57">
        <f t="shared" si="14"/>
        <v>0</v>
      </c>
      <c r="AK76" s="56">
        <f t="shared" si="14"/>
        <v>0</v>
      </c>
      <c r="AL76" s="37">
        <f t="shared" si="14"/>
        <v>0.053507391</v>
      </c>
      <c r="AM76" s="57">
        <f t="shared" si="14"/>
        <v>0</v>
      </c>
      <c r="AN76" s="57">
        <f t="shared" si="14"/>
        <v>0</v>
      </c>
      <c r="AO76" s="57">
        <f t="shared" si="14"/>
        <v>0</v>
      </c>
      <c r="AP76" s="56">
        <f t="shared" si="14"/>
        <v>0</v>
      </c>
      <c r="AQ76" s="37">
        <f t="shared" si="14"/>
        <v>0</v>
      </c>
      <c r="AR76" s="57">
        <f>SUM(AR75:AR75)</f>
        <v>0</v>
      </c>
      <c r="AS76" s="57">
        <f t="shared" si="14"/>
        <v>0</v>
      </c>
      <c r="AT76" s="57">
        <f t="shared" si="14"/>
        <v>0</v>
      </c>
      <c r="AU76" s="56">
        <f t="shared" si="14"/>
        <v>0</v>
      </c>
      <c r="AV76" s="37">
        <f t="shared" si="14"/>
        <v>1277.04385714</v>
      </c>
      <c r="AW76" s="57">
        <f t="shared" si="14"/>
        <v>370.011003876</v>
      </c>
      <c r="AX76" s="57">
        <f t="shared" si="14"/>
        <v>0</v>
      </c>
      <c r="AY76" s="57">
        <f t="shared" si="14"/>
        <v>0</v>
      </c>
      <c r="AZ76" s="56">
        <f t="shared" si="14"/>
        <v>4044.577347548</v>
      </c>
      <c r="BA76" s="37">
        <f t="shared" si="14"/>
        <v>0</v>
      </c>
      <c r="BB76" s="57">
        <f t="shared" si="14"/>
        <v>0</v>
      </c>
      <c r="BC76" s="57">
        <f t="shared" si="14"/>
        <v>0</v>
      </c>
      <c r="BD76" s="57">
        <f t="shared" si="14"/>
        <v>0</v>
      </c>
      <c r="BE76" s="56">
        <f t="shared" si="14"/>
        <v>0</v>
      </c>
      <c r="BF76" s="37">
        <f t="shared" si="14"/>
        <v>475.377539971</v>
      </c>
      <c r="BG76" s="57">
        <f t="shared" si="14"/>
        <v>37.339635284</v>
      </c>
      <c r="BH76" s="57">
        <f t="shared" si="14"/>
        <v>0</v>
      </c>
      <c r="BI76" s="57">
        <f t="shared" si="14"/>
        <v>0</v>
      </c>
      <c r="BJ76" s="56">
        <f t="shared" si="14"/>
        <v>764.042802781193</v>
      </c>
      <c r="BK76" s="75">
        <f>SUM(BK75:BK75)</f>
        <v>7494.096146609193</v>
      </c>
      <c r="BL76" s="120"/>
    </row>
    <row r="77" spans="1:64" ht="2.25" customHeight="1">
      <c r="A77" s="6"/>
      <c r="B77" s="13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5"/>
      <c r="BL77" s="120"/>
    </row>
    <row r="78" spans="1:64" ht="12.75">
      <c r="A78" s="6" t="s">
        <v>4</v>
      </c>
      <c r="B78" s="12" t="s">
        <v>9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34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4"/>
      <c r="BK78" s="135"/>
      <c r="BL78" s="120"/>
    </row>
    <row r="79" spans="1:64" ht="12.75">
      <c r="A79" s="6" t="s">
        <v>67</v>
      </c>
      <c r="B79" s="13" t="s">
        <v>18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4"/>
      <c r="BK79" s="135"/>
      <c r="BL79" s="120"/>
    </row>
    <row r="80" spans="1:64" ht="12.75">
      <c r="A80" s="6"/>
      <c r="B80" s="84" t="s">
        <v>163</v>
      </c>
      <c r="C80" s="88">
        <v>0</v>
      </c>
      <c r="D80" s="45">
        <v>3.528856156</v>
      </c>
      <c r="E80" s="46">
        <v>0</v>
      </c>
      <c r="F80" s="46">
        <v>0</v>
      </c>
      <c r="G80" s="47">
        <v>0</v>
      </c>
      <c r="H80" s="44">
        <v>0.238293063</v>
      </c>
      <c r="I80" s="46">
        <v>0.117925645</v>
      </c>
      <c r="J80" s="46">
        <v>0</v>
      </c>
      <c r="K80" s="46">
        <v>0</v>
      </c>
      <c r="L80" s="47">
        <v>1.893442614</v>
      </c>
      <c r="M80" s="44">
        <v>0</v>
      </c>
      <c r="N80" s="45">
        <v>0</v>
      </c>
      <c r="O80" s="46">
        <v>0</v>
      </c>
      <c r="P80" s="46">
        <v>0</v>
      </c>
      <c r="Q80" s="47">
        <v>0</v>
      </c>
      <c r="R80" s="44">
        <v>0.060558364</v>
      </c>
      <c r="S80" s="46">
        <v>0</v>
      </c>
      <c r="T80" s="46">
        <v>0</v>
      </c>
      <c r="U80" s="46">
        <v>0</v>
      </c>
      <c r="V80" s="47">
        <v>0.035368646</v>
      </c>
      <c r="W80" s="44">
        <v>0</v>
      </c>
      <c r="X80" s="46">
        <v>0</v>
      </c>
      <c r="Y80" s="46">
        <v>0</v>
      </c>
      <c r="Z80" s="46">
        <v>0</v>
      </c>
      <c r="AA80" s="47">
        <v>0</v>
      </c>
      <c r="AB80" s="44">
        <v>0</v>
      </c>
      <c r="AC80" s="46">
        <v>0</v>
      </c>
      <c r="AD80" s="46">
        <v>0</v>
      </c>
      <c r="AE80" s="46">
        <v>0</v>
      </c>
      <c r="AF80" s="47">
        <v>0</v>
      </c>
      <c r="AG80" s="44">
        <v>0</v>
      </c>
      <c r="AH80" s="46">
        <v>0</v>
      </c>
      <c r="AI80" s="46">
        <v>0</v>
      </c>
      <c r="AJ80" s="46">
        <v>0</v>
      </c>
      <c r="AK80" s="47">
        <v>0</v>
      </c>
      <c r="AL80" s="44">
        <v>0</v>
      </c>
      <c r="AM80" s="46">
        <v>0</v>
      </c>
      <c r="AN80" s="46">
        <v>0</v>
      </c>
      <c r="AO80" s="46">
        <v>0</v>
      </c>
      <c r="AP80" s="47">
        <v>0</v>
      </c>
      <c r="AQ80" s="44">
        <v>0</v>
      </c>
      <c r="AR80" s="45">
        <v>0</v>
      </c>
      <c r="AS80" s="46">
        <v>0</v>
      </c>
      <c r="AT80" s="46">
        <v>0</v>
      </c>
      <c r="AU80" s="47">
        <v>0</v>
      </c>
      <c r="AV80" s="44">
        <v>0</v>
      </c>
      <c r="AW80" s="46">
        <v>0</v>
      </c>
      <c r="AX80" s="46">
        <v>0</v>
      </c>
      <c r="AY80" s="46">
        <v>0</v>
      </c>
      <c r="AZ80" s="47">
        <v>0</v>
      </c>
      <c r="BA80" s="44">
        <v>0</v>
      </c>
      <c r="BB80" s="45">
        <v>0</v>
      </c>
      <c r="BC80" s="46">
        <v>0</v>
      </c>
      <c r="BD80" s="46">
        <v>0</v>
      </c>
      <c r="BE80" s="47">
        <v>0</v>
      </c>
      <c r="BF80" s="44">
        <v>0</v>
      </c>
      <c r="BG80" s="45">
        <v>0</v>
      </c>
      <c r="BH80" s="46">
        <v>0</v>
      </c>
      <c r="BI80" s="46">
        <v>0</v>
      </c>
      <c r="BJ80" s="47">
        <v>0</v>
      </c>
      <c r="BK80" s="48">
        <v>5.874444488</v>
      </c>
      <c r="BL80" s="120"/>
    </row>
    <row r="81" spans="1:64" ht="12.75">
      <c r="A81" s="27"/>
      <c r="B81" s="115" t="s">
        <v>76</v>
      </c>
      <c r="C81" s="38">
        <f>SUM(C80)</f>
        <v>0</v>
      </c>
      <c r="D81" s="57">
        <f aca="true" t="shared" si="15" ref="D81:BK81">SUM(D80)</f>
        <v>3.528856156</v>
      </c>
      <c r="E81" s="57">
        <f t="shared" si="15"/>
        <v>0</v>
      </c>
      <c r="F81" s="57">
        <f t="shared" si="15"/>
        <v>0</v>
      </c>
      <c r="G81" s="56">
        <f t="shared" si="15"/>
        <v>0</v>
      </c>
      <c r="H81" s="37">
        <f t="shared" si="15"/>
        <v>0.238293063</v>
      </c>
      <c r="I81" s="57">
        <f t="shared" si="15"/>
        <v>0.117925645</v>
      </c>
      <c r="J81" s="57">
        <f t="shared" si="15"/>
        <v>0</v>
      </c>
      <c r="K81" s="57">
        <f t="shared" si="15"/>
        <v>0</v>
      </c>
      <c r="L81" s="56">
        <f t="shared" si="15"/>
        <v>1.893442614</v>
      </c>
      <c r="M81" s="37">
        <f t="shared" si="15"/>
        <v>0</v>
      </c>
      <c r="N81" s="57">
        <f t="shared" si="15"/>
        <v>0</v>
      </c>
      <c r="O81" s="57">
        <f t="shared" si="15"/>
        <v>0</v>
      </c>
      <c r="P81" s="57">
        <f t="shared" si="15"/>
        <v>0</v>
      </c>
      <c r="Q81" s="56">
        <f t="shared" si="15"/>
        <v>0</v>
      </c>
      <c r="R81" s="37">
        <f t="shared" si="15"/>
        <v>0.060558364</v>
      </c>
      <c r="S81" s="57">
        <f t="shared" si="15"/>
        <v>0</v>
      </c>
      <c r="T81" s="57">
        <f t="shared" si="15"/>
        <v>0</v>
      </c>
      <c r="U81" s="57">
        <f t="shared" si="15"/>
        <v>0</v>
      </c>
      <c r="V81" s="56">
        <f t="shared" si="15"/>
        <v>0.035368646</v>
      </c>
      <c r="W81" s="37">
        <f t="shared" si="15"/>
        <v>0</v>
      </c>
      <c r="X81" s="57">
        <f t="shared" si="15"/>
        <v>0</v>
      </c>
      <c r="Y81" s="57">
        <f t="shared" si="15"/>
        <v>0</v>
      </c>
      <c r="Z81" s="57">
        <f t="shared" si="15"/>
        <v>0</v>
      </c>
      <c r="AA81" s="56">
        <f t="shared" si="15"/>
        <v>0</v>
      </c>
      <c r="AB81" s="37">
        <f t="shared" si="15"/>
        <v>0</v>
      </c>
      <c r="AC81" s="57">
        <f t="shared" si="15"/>
        <v>0</v>
      </c>
      <c r="AD81" s="57">
        <f t="shared" si="15"/>
        <v>0</v>
      </c>
      <c r="AE81" s="57">
        <f t="shared" si="15"/>
        <v>0</v>
      </c>
      <c r="AF81" s="56">
        <f t="shared" si="15"/>
        <v>0</v>
      </c>
      <c r="AG81" s="37">
        <f t="shared" si="15"/>
        <v>0</v>
      </c>
      <c r="AH81" s="57">
        <f t="shared" si="15"/>
        <v>0</v>
      </c>
      <c r="AI81" s="57">
        <f t="shared" si="15"/>
        <v>0</v>
      </c>
      <c r="AJ81" s="57">
        <f t="shared" si="15"/>
        <v>0</v>
      </c>
      <c r="AK81" s="56">
        <f t="shared" si="15"/>
        <v>0</v>
      </c>
      <c r="AL81" s="37">
        <f t="shared" si="15"/>
        <v>0</v>
      </c>
      <c r="AM81" s="57">
        <f t="shared" si="15"/>
        <v>0</v>
      </c>
      <c r="AN81" s="57">
        <f t="shared" si="15"/>
        <v>0</v>
      </c>
      <c r="AO81" s="57">
        <f t="shared" si="15"/>
        <v>0</v>
      </c>
      <c r="AP81" s="56">
        <f t="shared" si="15"/>
        <v>0</v>
      </c>
      <c r="AQ81" s="37">
        <f t="shared" si="15"/>
        <v>0</v>
      </c>
      <c r="AR81" s="57">
        <f t="shared" si="15"/>
        <v>0</v>
      </c>
      <c r="AS81" s="57">
        <f t="shared" si="15"/>
        <v>0</v>
      </c>
      <c r="AT81" s="57">
        <f t="shared" si="15"/>
        <v>0</v>
      </c>
      <c r="AU81" s="56">
        <f t="shared" si="15"/>
        <v>0</v>
      </c>
      <c r="AV81" s="37">
        <f t="shared" si="15"/>
        <v>0</v>
      </c>
      <c r="AW81" s="57">
        <f t="shared" si="15"/>
        <v>0</v>
      </c>
      <c r="AX81" s="57">
        <f t="shared" si="15"/>
        <v>0</v>
      </c>
      <c r="AY81" s="57">
        <f t="shared" si="15"/>
        <v>0</v>
      </c>
      <c r="AZ81" s="56">
        <f t="shared" si="15"/>
        <v>0</v>
      </c>
      <c r="BA81" s="37">
        <f t="shared" si="15"/>
        <v>0</v>
      </c>
      <c r="BB81" s="57">
        <f t="shared" si="15"/>
        <v>0</v>
      </c>
      <c r="BC81" s="57">
        <f t="shared" si="15"/>
        <v>0</v>
      </c>
      <c r="BD81" s="57">
        <f t="shared" si="15"/>
        <v>0</v>
      </c>
      <c r="BE81" s="56">
        <f t="shared" si="15"/>
        <v>0</v>
      </c>
      <c r="BF81" s="37">
        <f t="shared" si="15"/>
        <v>0</v>
      </c>
      <c r="BG81" s="57">
        <f t="shared" si="15"/>
        <v>0</v>
      </c>
      <c r="BH81" s="57">
        <f t="shared" si="15"/>
        <v>0</v>
      </c>
      <c r="BI81" s="57">
        <f t="shared" si="15"/>
        <v>0</v>
      </c>
      <c r="BJ81" s="56">
        <f t="shared" si="15"/>
        <v>0</v>
      </c>
      <c r="BK81" s="75">
        <f t="shared" si="15"/>
        <v>5.874444488</v>
      </c>
      <c r="BL81" s="120"/>
    </row>
    <row r="82" spans="1:64" ht="12.75">
      <c r="A82" s="6" t="s">
        <v>68</v>
      </c>
      <c r="B82" s="13" t="s">
        <v>19</v>
      </c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4"/>
      <c r="BK82" s="135"/>
      <c r="BL82" s="120"/>
    </row>
    <row r="83" spans="1:64" ht="12.75">
      <c r="A83" s="6"/>
      <c r="B83" s="13" t="s">
        <v>152</v>
      </c>
      <c r="C83" s="88">
        <v>0</v>
      </c>
      <c r="D83" s="45">
        <v>0</v>
      </c>
      <c r="E83" s="46">
        <v>0</v>
      </c>
      <c r="F83" s="46">
        <v>0</v>
      </c>
      <c r="G83" s="47">
        <v>0</v>
      </c>
      <c r="H83" s="44">
        <v>0</v>
      </c>
      <c r="I83" s="46">
        <v>123.621614403</v>
      </c>
      <c r="J83" s="46">
        <v>0</v>
      </c>
      <c r="K83" s="46">
        <v>0</v>
      </c>
      <c r="L83" s="47">
        <v>178.937147955</v>
      </c>
      <c r="M83" s="44">
        <v>0</v>
      </c>
      <c r="N83" s="45">
        <v>0</v>
      </c>
      <c r="O83" s="46">
        <v>0</v>
      </c>
      <c r="P83" s="46">
        <v>0</v>
      </c>
      <c r="Q83" s="47">
        <v>0</v>
      </c>
      <c r="R83" s="44">
        <v>0</v>
      </c>
      <c r="S83" s="46">
        <v>0</v>
      </c>
      <c r="T83" s="46">
        <v>0</v>
      </c>
      <c r="U83" s="46">
        <v>0</v>
      </c>
      <c r="V83" s="47">
        <v>0</v>
      </c>
      <c r="W83" s="44">
        <v>0</v>
      </c>
      <c r="X83" s="46">
        <v>0</v>
      </c>
      <c r="Y83" s="46">
        <v>0</v>
      </c>
      <c r="Z83" s="46">
        <v>0</v>
      </c>
      <c r="AA83" s="47">
        <v>0</v>
      </c>
      <c r="AB83" s="44">
        <v>0</v>
      </c>
      <c r="AC83" s="46">
        <v>0</v>
      </c>
      <c r="AD83" s="46">
        <v>0</v>
      </c>
      <c r="AE83" s="46">
        <v>0</v>
      </c>
      <c r="AF83" s="47">
        <v>0</v>
      </c>
      <c r="AG83" s="44">
        <v>0</v>
      </c>
      <c r="AH83" s="46">
        <v>0</v>
      </c>
      <c r="AI83" s="46">
        <v>0</v>
      </c>
      <c r="AJ83" s="46">
        <v>0</v>
      </c>
      <c r="AK83" s="47">
        <v>0</v>
      </c>
      <c r="AL83" s="44">
        <v>0</v>
      </c>
      <c r="AM83" s="46">
        <v>0</v>
      </c>
      <c r="AN83" s="46">
        <v>0</v>
      </c>
      <c r="AO83" s="46">
        <v>0</v>
      </c>
      <c r="AP83" s="47">
        <v>0</v>
      </c>
      <c r="AQ83" s="44">
        <v>0</v>
      </c>
      <c r="AR83" s="45">
        <v>0</v>
      </c>
      <c r="AS83" s="46">
        <v>0</v>
      </c>
      <c r="AT83" s="46">
        <v>0</v>
      </c>
      <c r="AU83" s="47">
        <v>0</v>
      </c>
      <c r="AV83" s="44">
        <v>0</v>
      </c>
      <c r="AW83" s="46">
        <v>0</v>
      </c>
      <c r="AX83" s="46">
        <v>0</v>
      </c>
      <c r="AY83" s="46">
        <v>0</v>
      </c>
      <c r="AZ83" s="47">
        <v>0</v>
      </c>
      <c r="BA83" s="44">
        <v>0</v>
      </c>
      <c r="BB83" s="45">
        <v>0</v>
      </c>
      <c r="BC83" s="46">
        <v>0</v>
      </c>
      <c r="BD83" s="46">
        <v>0</v>
      </c>
      <c r="BE83" s="47">
        <v>0</v>
      </c>
      <c r="BF83" s="44">
        <v>0</v>
      </c>
      <c r="BG83" s="45">
        <v>0</v>
      </c>
      <c r="BH83" s="46">
        <v>0</v>
      </c>
      <c r="BI83" s="46">
        <v>0</v>
      </c>
      <c r="BJ83" s="47">
        <v>0</v>
      </c>
      <c r="BK83" s="100">
        <v>302.558762358</v>
      </c>
      <c r="BL83" s="120"/>
    </row>
    <row r="84" spans="1:64" ht="12.75">
      <c r="A84" s="6"/>
      <c r="B84" s="13" t="s">
        <v>159</v>
      </c>
      <c r="C84" s="88">
        <v>0</v>
      </c>
      <c r="D84" s="45">
        <v>0</v>
      </c>
      <c r="E84" s="46">
        <v>0</v>
      </c>
      <c r="F84" s="46">
        <v>0</v>
      </c>
      <c r="G84" s="47">
        <v>0</v>
      </c>
      <c r="H84" s="44">
        <v>0</v>
      </c>
      <c r="I84" s="46">
        <v>0.092473516</v>
      </c>
      <c r="J84" s="46">
        <v>0</v>
      </c>
      <c r="K84" s="46">
        <v>0</v>
      </c>
      <c r="L84" s="47">
        <v>64.18158001</v>
      </c>
      <c r="M84" s="44">
        <v>0</v>
      </c>
      <c r="N84" s="45">
        <v>0</v>
      </c>
      <c r="O84" s="46">
        <v>0</v>
      </c>
      <c r="P84" s="46">
        <v>0</v>
      </c>
      <c r="Q84" s="47">
        <v>0</v>
      </c>
      <c r="R84" s="44">
        <v>0</v>
      </c>
      <c r="S84" s="46">
        <v>0</v>
      </c>
      <c r="T84" s="46">
        <v>0</v>
      </c>
      <c r="U84" s="46">
        <v>0</v>
      </c>
      <c r="V84" s="47">
        <v>0</v>
      </c>
      <c r="W84" s="44">
        <v>0</v>
      </c>
      <c r="X84" s="46">
        <v>0</v>
      </c>
      <c r="Y84" s="46">
        <v>0</v>
      </c>
      <c r="Z84" s="46">
        <v>0</v>
      </c>
      <c r="AA84" s="47">
        <v>0</v>
      </c>
      <c r="AB84" s="44">
        <v>0</v>
      </c>
      <c r="AC84" s="46">
        <v>0</v>
      </c>
      <c r="AD84" s="46">
        <v>0</v>
      </c>
      <c r="AE84" s="46">
        <v>0</v>
      </c>
      <c r="AF84" s="47">
        <v>0</v>
      </c>
      <c r="AG84" s="44">
        <v>0</v>
      </c>
      <c r="AH84" s="46">
        <v>0</v>
      </c>
      <c r="AI84" s="46">
        <v>0</v>
      </c>
      <c r="AJ84" s="46">
        <v>0</v>
      </c>
      <c r="AK84" s="47">
        <v>0</v>
      </c>
      <c r="AL84" s="44">
        <v>0</v>
      </c>
      <c r="AM84" s="46">
        <v>0</v>
      </c>
      <c r="AN84" s="46">
        <v>0</v>
      </c>
      <c r="AO84" s="46">
        <v>0</v>
      </c>
      <c r="AP84" s="47">
        <v>0</v>
      </c>
      <c r="AQ84" s="44">
        <v>0</v>
      </c>
      <c r="AR84" s="45">
        <v>0</v>
      </c>
      <c r="AS84" s="46">
        <v>0</v>
      </c>
      <c r="AT84" s="46">
        <v>0</v>
      </c>
      <c r="AU84" s="47">
        <v>0</v>
      </c>
      <c r="AV84" s="44">
        <v>0</v>
      </c>
      <c r="AW84" s="46">
        <v>0</v>
      </c>
      <c r="AX84" s="46">
        <v>0</v>
      </c>
      <c r="AY84" s="46">
        <v>0</v>
      </c>
      <c r="AZ84" s="47">
        <v>0</v>
      </c>
      <c r="BA84" s="44">
        <v>0</v>
      </c>
      <c r="BB84" s="45">
        <v>0</v>
      </c>
      <c r="BC84" s="46">
        <v>0</v>
      </c>
      <c r="BD84" s="46">
        <v>0</v>
      </c>
      <c r="BE84" s="47">
        <v>0</v>
      </c>
      <c r="BF84" s="44">
        <v>0</v>
      </c>
      <c r="BG84" s="45">
        <v>0</v>
      </c>
      <c r="BH84" s="46">
        <v>0</v>
      </c>
      <c r="BI84" s="46">
        <v>0</v>
      </c>
      <c r="BJ84" s="47">
        <v>0</v>
      </c>
      <c r="BK84" s="100">
        <v>64.274053526</v>
      </c>
      <c r="BL84" s="120"/>
    </row>
    <row r="85" spans="1:64" ht="12.75">
      <c r="A85" s="6"/>
      <c r="B85" s="13" t="s">
        <v>148</v>
      </c>
      <c r="C85" s="88">
        <v>0</v>
      </c>
      <c r="D85" s="45">
        <v>0.542871963</v>
      </c>
      <c r="E85" s="46">
        <v>0</v>
      </c>
      <c r="F85" s="46">
        <v>0</v>
      </c>
      <c r="G85" s="47">
        <v>0</v>
      </c>
      <c r="H85" s="44">
        <v>0</v>
      </c>
      <c r="I85" s="46">
        <v>0</v>
      </c>
      <c r="J85" s="46">
        <v>0</v>
      </c>
      <c r="K85" s="46">
        <v>0</v>
      </c>
      <c r="L85" s="47">
        <v>10.431427968</v>
      </c>
      <c r="M85" s="44">
        <v>0</v>
      </c>
      <c r="N85" s="45">
        <v>0</v>
      </c>
      <c r="O85" s="46">
        <v>0</v>
      </c>
      <c r="P85" s="46">
        <v>0</v>
      </c>
      <c r="Q85" s="47">
        <v>0</v>
      </c>
      <c r="R85" s="44">
        <v>0</v>
      </c>
      <c r="S85" s="46">
        <v>0</v>
      </c>
      <c r="T85" s="46">
        <v>0</v>
      </c>
      <c r="U85" s="46">
        <v>0</v>
      </c>
      <c r="V85" s="47">
        <v>0</v>
      </c>
      <c r="W85" s="44">
        <v>0</v>
      </c>
      <c r="X85" s="46">
        <v>0</v>
      </c>
      <c r="Y85" s="46">
        <v>0</v>
      </c>
      <c r="Z85" s="46">
        <v>0</v>
      </c>
      <c r="AA85" s="47">
        <v>0</v>
      </c>
      <c r="AB85" s="44">
        <v>0</v>
      </c>
      <c r="AC85" s="46">
        <v>0</v>
      </c>
      <c r="AD85" s="46">
        <v>0</v>
      </c>
      <c r="AE85" s="46">
        <v>0</v>
      </c>
      <c r="AF85" s="47">
        <v>0</v>
      </c>
      <c r="AG85" s="44">
        <v>0</v>
      </c>
      <c r="AH85" s="46">
        <v>0</v>
      </c>
      <c r="AI85" s="46">
        <v>0</v>
      </c>
      <c r="AJ85" s="46">
        <v>0</v>
      </c>
      <c r="AK85" s="47">
        <v>0</v>
      </c>
      <c r="AL85" s="44">
        <v>0</v>
      </c>
      <c r="AM85" s="46">
        <v>0</v>
      </c>
      <c r="AN85" s="46">
        <v>0</v>
      </c>
      <c r="AO85" s="46">
        <v>0</v>
      </c>
      <c r="AP85" s="47">
        <v>0</v>
      </c>
      <c r="AQ85" s="44">
        <v>0</v>
      </c>
      <c r="AR85" s="45">
        <v>0</v>
      </c>
      <c r="AS85" s="46">
        <v>0</v>
      </c>
      <c r="AT85" s="46">
        <v>0</v>
      </c>
      <c r="AU85" s="47">
        <v>0</v>
      </c>
      <c r="AV85" s="44">
        <v>0</v>
      </c>
      <c r="AW85" s="46">
        <v>0</v>
      </c>
      <c r="AX85" s="46">
        <v>0</v>
      </c>
      <c r="AY85" s="46">
        <v>0</v>
      </c>
      <c r="AZ85" s="47">
        <v>0</v>
      </c>
      <c r="BA85" s="44">
        <v>0</v>
      </c>
      <c r="BB85" s="45">
        <v>0</v>
      </c>
      <c r="BC85" s="46">
        <v>0</v>
      </c>
      <c r="BD85" s="46">
        <v>0</v>
      </c>
      <c r="BE85" s="47">
        <v>0</v>
      </c>
      <c r="BF85" s="44">
        <v>0</v>
      </c>
      <c r="BG85" s="45">
        <v>0</v>
      </c>
      <c r="BH85" s="46">
        <v>0</v>
      </c>
      <c r="BI85" s="46">
        <v>0</v>
      </c>
      <c r="BJ85" s="47">
        <v>0</v>
      </c>
      <c r="BK85" s="100">
        <v>10.974299931</v>
      </c>
      <c r="BL85" s="120"/>
    </row>
    <row r="86" spans="1:64" ht="12.75">
      <c r="A86" s="6"/>
      <c r="B86" s="13" t="s">
        <v>154</v>
      </c>
      <c r="C86" s="88">
        <v>0</v>
      </c>
      <c r="D86" s="45">
        <v>0</v>
      </c>
      <c r="E86" s="46">
        <v>0</v>
      </c>
      <c r="F86" s="46">
        <v>0</v>
      </c>
      <c r="G86" s="47">
        <v>0</v>
      </c>
      <c r="H86" s="44">
        <v>0</v>
      </c>
      <c r="I86" s="46">
        <v>0.119446768</v>
      </c>
      <c r="J86" s="46">
        <v>0</v>
      </c>
      <c r="K86" s="46">
        <v>0</v>
      </c>
      <c r="L86" s="47">
        <v>39.124615093</v>
      </c>
      <c r="M86" s="44">
        <v>0</v>
      </c>
      <c r="N86" s="45">
        <v>0</v>
      </c>
      <c r="O86" s="46">
        <v>0</v>
      </c>
      <c r="P86" s="46">
        <v>0</v>
      </c>
      <c r="Q86" s="47">
        <v>0</v>
      </c>
      <c r="R86" s="44">
        <v>0</v>
      </c>
      <c r="S86" s="46">
        <v>0</v>
      </c>
      <c r="T86" s="46">
        <v>0</v>
      </c>
      <c r="U86" s="46">
        <v>0</v>
      </c>
      <c r="V86" s="47">
        <v>0</v>
      </c>
      <c r="W86" s="44">
        <v>0</v>
      </c>
      <c r="X86" s="46">
        <v>0</v>
      </c>
      <c r="Y86" s="46">
        <v>0</v>
      </c>
      <c r="Z86" s="46">
        <v>0</v>
      </c>
      <c r="AA86" s="47">
        <v>0</v>
      </c>
      <c r="AB86" s="44">
        <v>0</v>
      </c>
      <c r="AC86" s="46">
        <v>0</v>
      </c>
      <c r="AD86" s="46">
        <v>0</v>
      </c>
      <c r="AE86" s="46">
        <v>0</v>
      </c>
      <c r="AF86" s="47">
        <v>0</v>
      </c>
      <c r="AG86" s="44">
        <v>0</v>
      </c>
      <c r="AH86" s="46">
        <v>0</v>
      </c>
      <c r="AI86" s="46">
        <v>0</v>
      </c>
      <c r="AJ86" s="46">
        <v>0</v>
      </c>
      <c r="AK86" s="47">
        <v>0</v>
      </c>
      <c r="AL86" s="44">
        <v>0</v>
      </c>
      <c r="AM86" s="46">
        <v>0</v>
      </c>
      <c r="AN86" s="46">
        <v>0</v>
      </c>
      <c r="AO86" s="46">
        <v>0</v>
      </c>
      <c r="AP86" s="47">
        <v>0</v>
      </c>
      <c r="AQ86" s="44">
        <v>0</v>
      </c>
      <c r="AR86" s="45">
        <v>0</v>
      </c>
      <c r="AS86" s="46">
        <v>0</v>
      </c>
      <c r="AT86" s="46">
        <v>0</v>
      </c>
      <c r="AU86" s="47">
        <v>0</v>
      </c>
      <c r="AV86" s="44">
        <v>0</v>
      </c>
      <c r="AW86" s="46">
        <v>0</v>
      </c>
      <c r="AX86" s="46">
        <v>0</v>
      </c>
      <c r="AY86" s="46">
        <v>0</v>
      </c>
      <c r="AZ86" s="47">
        <v>0</v>
      </c>
      <c r="BA86" s="44">
        <v>0</v>
      </c>
      <c r="BB86" s="45">
        <v>0</v>
      </c>
      <c r="BC86" s="46">
        <v>0</v>
      </c>
      <c r="BD86" s="46">
        <v>0</v>
      </c>
      <c r="BE86" s="47">
        <v>0</v>
      </c>
      <c r="BF86" s="44">
        <v>0</v>
      </c>
      <c r="BG86" s="45">
        <v>0</v>
      </c>
      <c r="BH86" s="46">
        <v>0</v>
      </c>
      <c r="BI86" s="46">
        <v>0</v>
      </c>
      <c r="BJ86" s="47">
        <v>0</v>
      </c>
      <c r="BK86" s="100">
        <v>39.244061861</v>
      </c>
      <c r="BL86" s="120"/>
    </row>
    <row r="87" spans="1:64" ht="12.75">
      <c r="A87" s="6"/>
      <c r="B87" s="13" t="s">
        <v>146</v>
      </c>
      <c r="C87" s="88">
        <v>0</v>
      </c>
      <c r="D87" s="45">
        <v>0.52807152</v>
      </c>
      <c r="E87" s="46">
        <v>0</v>
      </c>
      <c r="F87" s="46">
        <v>0</v>
      </c>
      <c r="G87" s="47">
        <v>0</v>
      </c>
      <c r="H87" s="44">
        <v>0</v>
      </c>
      <c r="I87" s="46">
        <v>0.310388976</v>
      </c>
      <c r="J87" s="46">
        <v>0</v>
      </c>
      <c r="K87" s="46">
        <v>0</v>
      </c>
      <c r="L87" s="47">
        <v>54.80646456</v>
      </c>
      <c r="M87" s="44">
        <v>0</v>
      </c>
      <c r="N87" s="45">
        <v>0</v>
      </c>
      <c r="O87" s="46">
        <v>0</v>
      </c>
      <c r="P87" s="46">
        <v>0</v>
      </c>
      <c r="Q87" s="47">
        <v>0</v>
      </c>
      <c r="R87" s="44">
        <v>0</v>
      </c>
      <c r="S87" s="46">
        <v>0</v>
      </c>
      <c r="T87" s="46">
        <v>0</v>
      </c>
      <c r="U87" s="46">
        <v>0</v>
      </c>
      <c r="V87" s="47">
        <v>0</v>
      </c>
      <c r="W87" s="44">
        <v>0</v>
      </c>
      <c r="X87" s="46">
        <v>0</v>
      </c>
      <c r="Y87" s="46">
        <v>0</v>
      </c>
      <c r="Z87" s="46">
        <v>0</v>
      </c>
      <c r="AA87" s="47">
        <v>0</v>
      </c>
      <c r="AB87" s="44">
        <v>0</v>
      </c>
      <c r="AC87" s="46">
        <v>0</v>
      </c>
      <c r="AD87" s="46">
        <v>0</v>
      </c>
      <c r="AE87" s="46">
        <v>0</v>
      </c>
      <c r="AF87" s="47">
        <v>0</v>
      </c>
      <c r="AG87" s="44">
        <v>0</v>
      </c>
      <c r="AH87" s="46">
        <v>0</v>
      </c>
      <c r="AI87" s="46">
        <v>0</v>
      </c>
      <c r="AJ87" s="46">
        <v>0</v>
      </c>
      <c r="AK87" s="47">
        <v>0</v>
      </c>
      <c r="AL87" s="44">
        <v>0</v>
      </c>
      <c r="AM87" s="46">
        <v>0</v>
      </c>
      <c r="AN87" s="46">
        <v>0</v>
      </c>
      <c r="AO87" s="46">
        <v>0</v>
      </c>
      <c r="AP87" s="47">
        <v>0</v>
      </c>
      <c r="AQ87" s="44">
        <v>0</v>
      </c>
      <c r="AR87" s="45">
        <v>0</v>
      </c>
      <c r="AS87" s="46">
        <v>0</v>
      </c>
      <c r="AT87" s="46">
        <v>0</v>
      </c>
      <c r="AU87" s="47">
        <v>0</v>
      </c>
      <c r="AV87" s="44">
        <v>0</v>
      </c>
      <c r="AW87" s="46">
        <v>0</v>
      </c>
      <c r="AX87" s="46">
        <v>0</v>
      </c>
      <c r="AY87" s="46">
        <v>0</v>
      </c>
      <c r="AZ87" s="47">
        <v>0</v>
      </c>
      <c r="BA87" s="44">
        <v>0</v>
      </c>
      <c r="BB87" s="45">
        <v>0</v>
      </c>
      <c r="BC87" s="46">
        <v>0</v>
      </c>
      <c r="BD87" s="46">
        <v>0</v>
      </c>
      <c r="BE87" s="47">
        <v>0</v>
      </c>
      <c r="BF87" s="44">
        <v>0</v>
      </c>
      <c r="BG87" s="45">
        <v>0</v>
      </c>
      <c r="BH87" s="46">
        <v>0</v>
      </c>
      <c r="BI87" s="46">
        <v>0</v>
      </c>
      <c r="BJ87" s="47">
        <v>0</v>
      </c>
      <c r="BK87" s="100">
        <v>55.644925056</v>
      </c>
      <c r="BL87" s="120"/>
    </row>
    <row r="88" spans="1:64" ht="12.75">
      <c r="A88" s="6"/>
      <c r="B88" s="84" t="s">
        <v>147</v>
      </c>
      <c r="C88" s="88">
        <v>0</v>
      </c>
      <c r="D88" s="45">
        <v>0.476412353</v>
      </c>
      <c r="E88" s="46">
        <v>0</v>
      </c>
      <c r="F88" s="46">
        <v>0</v>
      </c>
      <c r="G88" s="47">
        <v>0</v>
      </c>
      <c r="H88" s="44">
        <v>0</v>
      </c>
      <c r="I88" s="46">
        <v>0.75205621</v>
      </c>
      <c r="J88" s="46">
        <v>0</v>
      </c>
      <c r="K88" s="46">
        <v>0</v>
      </c>
      <c r="L88" s="47">
        <v>71.86847468</v>
      </c>
      <c r="M88" s="44">
        <v>0</v>
      </c>
      <c r="N88" s="45">
        <v>0</v>
      </c>
      <c r="O88" s="46">
        <v>0</v>
      </c>
      <c r="P88" s="46">
        <v>0</v>
      </c>
      <c r="Q88" s="47">
        <v>0</v>
      </c>
      <c r="R88" s="44">
        <v>0</v>
      </c>
      <c r="S88" s="46">
        <v>0</v>
      </c>
      <c r="T88" s="46">
        <v>0</v>
      </c>
      <c r="U88" s="46">
        <v>0</v>
      </c>
      <c r="V88" s="47">
        <v>0</v>
      </c>
      <c r="W88" s="44">
        <v>0</v>
      </c>
      <c r="X88" s="46">
        <v>0</v>
      </c>
      <c r="Y88" s="46">
        <v>0</v>
      </c>
      <c r="Z88" s="46">
        <v>0</v>
      </c>
      <c r="AA88" s="47">
        <v>0</v>
      </c>
      <c r="AB88" s="44">
        <v>0</v>
      </c>
      <c r="AC88" s="46">
        <v>0</v>
      </c>
      <c r="AD88" s="46">
        <v>0</v>
      </c>
      <c r="AE88" s="46">
        <v>0</v>
      </c>
      <c r="AF88" s="47">
        <v>0</v>
      </c>
      <c r="AG88" s="44">
        <v>0</v>
      </c>
      <c r="AH88" s="46">
        <v>0</v>
      </c>
      <c r="AI88" s="46">
        <v>0</v>
      </c>
      <c r="AJ88" s="46">
        <v>0</v>
      </c>
      <c r="AK88" s="47">
        <v>0</v>
      </c>
      <c r="AL88" s="44">
        <v>0</v>
      </c>
      <c r="AM88" s="46">
        <v>0</v>
      </c>
      <c r="AN88" s="46">
        <v>0</v>
      </c>
      <c r="AO88" s="46">
        <v>0</v>
      </c>
      <c r="AP88" s="47">
        <v>0</v>
      </c>
      <c r="AQ88" s="44">
        <v>0</v>
      </c>
      <c r="AR88" s="45">
        <v>0</v>
      </c>
      <c r="AS88" s="46">
        <v>0</v>
      </c>
      <c r="AT88" s="46">
        <v>0</v>
      </c>
      <c r="AU88" s="47">
        <v>0</v>
      </c>
      <c r="AV88" s="44">
        <v>0</v>
      </c>
      <c r="AW88" s="46">
        <v>0</v>
      </c>
      <c r="AX88" s="46">
        <v>0</v>
      </c>
      <c r="AY88" s="46">
        <v>0</v>
      </c>
      <c r="AZ88" s="47">
        <v>0</v>
      </c>
      <c r="BA88" s="44">
        <v>0</v>
      </c>
      <c r="BB88" s="45">
        <v>0</v>
      </c>
      <c r="BC88" s="46">
        <v>0</v>
      </c>
      <c r="BD88" s="46">
        <v>0</v>
      </c>
      <c r="BE88" s="47">
        <v>0</v>
      </c>
      <c r="BF88" s="44">
        <v>0</v>
      </c>
      <c r="BG88" s="45">
        <v>0</v>
      </c>
      <c r="BH88" s="46">
        <v>0</v>
      </c>
      <c r="BI88" s="46">
        <v>0</v>
      </c>
      <c r="BJ88" s="47">
        <v>0</v>
      </c>
      <c r="BK88" s="100">
        <v>73.096943243</v>
      </c>
      <c r="BL88" s="120"/>
    </row>
    <row r="89" spans="1:64" ht="12.75">
      <c r="A89" s="27"/>
      <c r="B89" s="29" t="s">
        <v>77</v>
      </c>
      <c r="C89" s="38">
        <f>SUM(C83:C88)</f>
        <v>0</v>
      </c>
      <c r="D89" s="38">
        <f aca="true" t="shared" si="16" ref="D89:BK89">SUM(D83:D88)</f>
        <v>1.547355836</v>
      </c>
      <c r="E89" s="38">
        <f t="shared" si="16"/>
        <v>0</v>
      </c>
      <c r="F89" s="38">
        <f t="shared" si="16"/>
        <v>0</v>
      </c>
      <c r="G89" s="38">
        <f t="shared" si="16"/>
        <v>0</v>
      </c>
      <c r="H89" s="38">
        <f t="shared" si="16"/>
        <v>0</v>
      </c>
      <c r="I89" s="38">
        <f t="shared" si="16"/>
        <v>124.895979873</v>
      </c>
      <c r="J89" s="38">
        <f t="shared" si="16"/>
        <v>0</v>
      </c>
      <c r="K89" s="38">
        <f t="shared" si="16"/>
        <v>0</v>
      </c>
      <c r="L89" s="38">
        <f t="shared" si="16"/>
        <v>419.34971026600005</v>
      </c>
      <c r="M89" s="38">
        <f t="shared" si="16"/>
        <v>0</v>
      </c>
      <c r="N89" s="38">
        <f t="shared" si="16"/>
        <v>0</v>
      </c>
      <c r="O89" s="38">
        <f t="shared" si="16"/>
        <v>0</v>
      </c>
      <c r="P89" s="38">
        <f t="shared" si="16"/>
        <v>0</v>
      </c>
      <c r="Q89" s="38">
        <f t="shared" si="16"/>
        <v>0</v>
      </c>
      <c r="R89" s="38">
        <f t="shared" si="16"/>
        <v>0</v>
      </c>
      <c r="S89" s="38">
        <f t="shared" si="16"/>
        <v>0</v>
      </c>
      <c r="T89" s="38">
        <f t="shared" si="16"/>
        <v>0</v>
      </c>
      <c r="U89" s="38">
        <f t="shared" si="16"/>
        <v>0</v>
      </c>
      <c r="V89" s="38">
        <f t="shared" si="16"/>
        <v>0</v>
      </c>
      <c r="W89" s="38">
        <f t="shared" si="16"/>
        <v>0</v>
      </c>
      <c r="X89" s="38">
        <f t="shared" si="16"/>
        <v>0</v>
      </c>
      <c r="Y89" s="38">
        <f t="shared" si="16"/>
        <v>0</v>
      </c>
      <c r="Z89" s="38">
        <f t="shared" si="16"/>
        <v>0</v>
      </c>
      <c r="AA89" s="38">
        <f t="shared" si="16"/>
        <v>0</v>
      </c>
      <c r="AB89" s="38">
        <f t="shared" si="16"/>
        <v>0</v>
      </c>
      <c r="AC89" s="38">
        <f t="shared" si="16"/>
        <v>0</v>
      </c>
      <c r="AD89" s="38">
        <f t="shared" si="16"/>
        <v>0</v>
      </c>
      <c r="AE89" s="38">
        <f t="shared" si="16"/>
        <v>0</v>
      </c>
      <c r="AF89" s="38">
        <f t="shared" si="16"/>
        <v>0</v>
      </c>
      <c r="AG89" s="38">
        <f t="shared" si="16"/>
        <v>0</v>
      </c>
      <c r="AH89" s="38">
        <f t="shared" si="16"/>
        <v>0</v>
      </c>
      <c r="AI89" s="38">
        <f t="shared" si="16"/>
        <v>0</v>
      </c>
      <c r="AJ89" s="38">
        <f t="shared" si="16"/>
        <v>0</v>
      </c>
      <c r="AK89" s="38">
        <f t="shared" si="16"/>
        <v>0</v>
      </c>
      <c r="AL89" s="38">
        <f t="shared" si="16"/>
        <v>0</v>
      </c>
      <c r="AM89" s="38">
        <f t="shared" si="16"/>
        <v>0</v>
      </c>
      <c r="AN89" s="38">
        <f t="shared" si="16"/>
        <v>0</v>
      </c>
      <c r="AO89" s="38">
        <f t="shared" si="16"/>
        <v>0</v>
      </c>
      <c r="AP89" s="38">
        <f t="shared" si="16"/>
        <v>0</v>
      </c>
      <c r="AQ89" s="38">
        <f t="shared" si="16"/>
        <v>0</v>
      </c>
      <c r="AR89" s="38">
        <f t="shared" si="16"/>
        <v>0</v>
      </c>
      <c r="AS89" s="38">
        <f t="shared" si="16"/>
        <v>0</v>
      </c>
      <c r="AT89" s="38">
        <f t="shared" si="16"/>
        <v>0</v>
      </c>
      <c r="AU89" s="38">
        <f t="shared" si="16"/>
        <v>0</v>
      </c>
      <c r="AV89" s="38">
        <f t="shared" si="16"/>
        <v>0</v>
      </c>
      <c r="AW89" s="38">
        <f t="shared" si="16"/>
        <v>0</v>
      </c>
      <c r="AX89" s="38">
        <f t="shared" si="16"/>
        <v>0</v>
      </c>
      <c r="AY89" s="38">
        <f t="shared" si="16"/>
        <v>0</v>
      </c>
      <c r="AZ89" s="38">
        <f t="shared" si="16"/>
        <v>0</v>
      </c>
      <c r="BA89" s="38">
        <f t="shared" si="16"/>
        <v>0</v>
      </c>
      <c r="BB89" s="38">
        <f t="shared" si="16"/>
        <v>0</v>
      </c>
      <c r="BC89" s="38">
        <f t="shared" si="16"/>
        <v>0</v>
      </c>
      <c r="BD89" s="38">
        <f t="shared" si="16"/>
        <v>0</v>
      </c>
      <c r="BE89" s="38">
        <f t="shared" si="16"/>
        <v>0</v>
      </c>
      <c r="BF89" s="38">
        <f t="shared" si="16"/>
        <v>0</v>
      </c>
      <c r="BG89" s="38">
        <f t="shared" si="16"/>
        <v>0</v>
      </c>
      <c r="BH89" s="38">
        <f t="shared" si="16"/>
        <v>0</v>
      </c>
      <c r="BI89" s="38">
        <f t="shared" si="16"/>
        <v>0</v>
      </c>
      <c r="BJ89" s="38">
        <f t="shared" si="16"/>
        <v>0</v>
      </c>
      <c r="BK89" s="38">
        <f t="shared" si="16"/>
        <v>545.793045975</v>
      </c>
      <c r="BL89" s="120"/>
    </row>
    <row r="90" spans="1:64" ht="12.75">
      <c r="A90" s="27"/>
      <c r="B90" s="29" t="s">
        <v>75</v>
      </c>
      <c r="C90" s="38">
        <f aca="true" t="shared" si="17" ref="C90:AR90">SUM(C89,C81)</f>
        <v>0</v>
      </c>
      <c r="D90" s="57">
        <f t="shared" si="17"/>
        <v>5.076211991999999</v>
      </c>
      <c r="E90" s="57">
        <f t="shared" si="17"/>
        <v>0</v>
      </c>
      <c r="F90" s="57">
        <f t="shared" si="17"/>
        <v>0</v>
      </c>
      <c r="G90" s="56">
        <f t="shared" si="17"/>
        <v>0</v>
      </c>
      <c r="H90" s="37">
        <f t="shared" si="17"/>
        <v>0.238293063</v>
      </c>
      <c r="I90" s="57">
        <f t="shared" si="17"/>
        <v>125.013905518</v>
      </c>
      <c r="J90" s="57">
        <f t="shared" si="17"/>
        <v>0</v>
      </c>
      <c r="K90" s="57">
        <f t="shared" si="17"/>
        <v>0</v>
      </c>
      <c r="L90" s="56">
        <f t="shared" si="17"/>
        <v>421.24315288</v>
      </c>
      <c r="M90" s="37">
        <f t="shared" si="17"/>
        <v>0</v>
      </c>
      <c r="N90" s="57">
        <f t="shared" si="17"/>
        <v>0</v>
      </c>
      <c r="O90" s="57">
        <f t="shared" si="17"/>
        <v>0</v>
      </c>
      <c r="P90" s="57">
        <f t="shared" si="17"/>
        <v>0</v>
      </c>
      <c r="Q90" s="56">
        <f t="shared" si="17"/>
        <v>0</v>
      </c>
      <c r="R90" s="37">
        <f t="shared" si="17"/>
        <v>0.060558364</v>
      </c>
      <c r="S90" s="57">
        <f t="shared" si="17"/>
        <v>0</v>
      </c>
      <c r="T90" s="57">
        <f t="shared" si="17"/>
        <v>0</v>
      </c>
      <c r="U90" s="57">
        <f t="shared" si="17"/>
        <v>0</v>
      </c>
      <c r="V90" s="56">
        <f t="shared" si="17"/>
        <v>0.035368646</v>
      </c>
      <c r="W90" s="37">
        <f t="shared" si="17"/>
        <v>0</v>
      </c>
      <c r="X90" s="57">
        <f t="shared" si="17"/>
        <v>0</v>
      </c>
      <c r="Y90" s="57">
        <f t="shared" si="17"/>
        <v>0</v>
      </c>
      <c r="Z90" s="57">
        <f t="shared" si="17"/>
        <v>0</v>
      </c>
      <c r="AA90" s="56">
        <f t="shared" si="17"/>
        <v>0</v>
      </c>
      <c r="AB90" s="37">
        <f t="shared" si="17"/>
        <v>0</v>
      </c>
      <c r="AC90" s="57">
        <f t="shared" si="17"/>
        <v>0</v>
      </c>
      <c r="AD90" s="57">
        <f t="shared" si="17"/>
        <v>0</v>
      </c>
      <c r="AE90" s="57">
        <f t="shared" si="17"/>
        <v>0</v>
      </c>
      <c r="AF90" s="56">
        <f t="shared" si="17"/>
        <v>0</v>
      </c>
      <c r="AG90" s="37">
        <f t="shared" si="17"/>
        <v>0</v>
      </c>
      <c r="AH90" s="57">
        <f t="shared" si="17"/>
        <v>0</v>
      </c>
      <c r="AI90" s="57">
        <f t="shared" si="17"/>
        <v>0</v>
      </c>
      <c r="AJ90" s="57">
        <f t="shared" si="17"/>
        <v>0</v>
      </c>
      <c r="AK90" s="56">
        <f t="shared" si="17"/>
        <v>0</v>
      </c>
      <c r="AL90" s="37">
        <f t="shared" si="17"/>
        <v>0</v>
      </c>
      <c r="AM90" s="57">
        <f t="shared" si="17"/>
        <v>0</v>
      </c>
      <c r="AN90" s="57">
        <f t="shared" si="17"/>
        <v>0</v>
      </c>
      <c r="AO90" s="57">
        <f t="shared" si="17"/>
        <v>0</v>
      </c>
      <c r="AP90" s="56">
        <f t="shared" si="17"/>
        <v>0</v>
      </c>
      <c r="AQ90" s="37">
        <f t="shared" si="17"/>
        <v>0</v>
      </c>
      <c r="AR90" s="57">
        <f t="shared" si="17"/>
        <v>0</v>
      </c>
      <c r="AS90" s="57">
        <f aca="true" t="shared" si="18" ref="AS90:BK90">SUM(AS89,AS81)</f>
        <v>0</v>
      </c>
      <c r="AT90" s="57">
        <f t="shared" si="18"/>
        <v>0</v>
      </c>
      <c r="AU90" s="56">
        <f t="shared" si="18"/>
        <v>0</v>
      </c>
      <c r="AV90" s="37">
        <f t="shared" si="18"/>
        <v>0</v>
      </c>
      <c r="AW90" s="57">
        <f t="shared" si="18"/>
        <v>0</v>
      </c>
      <c r="AX90" s="57">
        <f t="shared" si="18"/>
        <v>0</v>
      </c>
      <c r="AY90" s="57">
        <f t="shared" si="18"/>
        <v>0</v>
      </c>
      <c r="AZ90" s="56">
        <f t="shared" si="18"/>
        <v>0</v>
      </c>
      <c r="BA90" s="37">
        <f t="shared" si="18"/>
        <v>0</v>
      </c>
      <c r="BB90" s="57">
        <f t="shared" si="18"/>
        <v>0</v>
      </c>
      <c r="BC90" s="57">
        <f t="shared" si="18"/>
        <v>0</v>
      </c>
      <c r="BD90" s="57">
        <f t="shared" si="18"/>
        <v>0</v>
      </c>
      <c r="BE90" s="56">
        <f t="shared" si="18"/>
        <v>0</v>
      </c>
      <c r="BF90" s="37">
        <f t="shared" si="18"/>
        <v>0</v>
      </c>
      <c r="BG90" s="57">
        <f t="shared" si="18"/>
        <v>0</v>
      </c>
      <c r="BH90" s="57">
        <f t="shared" si="18"/>
        <v>0</v>
      </c>
      <c r="BI90" s="57">
        <f t="shared" si="18"/>
        <v>0</v>
      </c>
      <c r="BJ90" s="56">
        <f t="shared" si="18"/>
        <v>0</v>
      </c>
      <c r="BK90" s="75">
        <f t="shared" si="18"/>
        <v>551.667490463</v>
      </c>
      <c r="BL90" s="120"/>
    </row>
    <row r="91" spans="1:64" ht="4.5" customHeight="1">
      <c r="A91" s="6"/>
      <c r="B91" s="1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134"/>
      <c r="BF91" s="134"/>
      <c r="BG91" s="134"/>
      <c r="BH91" s="134"/>
      <c r="BI91" s="134"/>
      <c r="BJ91" s="134"/>
      <c r="BK91" s="135"/>
      <c r="BL91" s="120"/>
    </row>
    <row r="92" spans="1:64" ht="12.75">
      <c r="A92" s="6" t="s">
        <v>20</v>
      </c>
      <c r="B92" s="12" t="s">
        <v>21</v>
      </c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S92" s="134"/>
      <c r="AT92" s="134"/>
      <c r="AU92" s="134"/>
      <c r="AV92" s="134"/>
      <c r="AW92" s="134"/>
      <c r="AX92" s="134"/>
      <c r="AY92" s="134"/>
      <c r="AZ92" s="134"/>
      <c r="BA92" s="134"/>
      <c r="BB92" s="134"/>
      <c r="BC92" s="134"/>
      <c r="BD92" s="134"/>
      <c r="BE92" s="134"/>
      <c r="BF92" s="134"/>
      <c r="BG92" s="134"/>
      <c r="BH92" s="134"/>
      <c r="BI92" s="134"/>
      <c r="BJ92" s="134"/>
      <c r="BK92" s="135"/>
      <c r="BL92" s="120"/>
    </row>
    <row r="93" spans="1:64" ht="12.75">
      <c r="A93" s="6" t="s">
        <v>67</v>
      </c>
      <c r="B93" s="13" t="s">
        <v>22</v>
      </c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S93" s="134"/>
      <c r="AT93" s="134"/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4"/>
      <c r="BK93" s="135"/>
      <c r="BL93" s="120"/>
    </row>
    <row r="94" spans="1:64" ht="12.75">
      <c r="A94" s="6"/>
      <c r="B94" s="17" t="s">
        <v>120</v>
      </c>
      <c r="C94" s="42">
        <v>0</v>
      </c>
      <c r="D94" s="40">
        <v>9.584910801</v>
      </c>
      <c r="E94" s="35">
        <v>0</v>
      </c>
      <c r="F94" s="35">
        <v>0</v>
      </c>
      <c r="G94" s="41">
        <v>0</v>
      </c>
      <c r="H94" s="58">
        <v>2.883149437</v>
      </c>
      <c r="I94" s="35">
        <v>3.235363435</v>
      </c>
      <c r="J94" s="35">
        <v>0</v>
      </c>
      <c r="K94" s="35">
        <v>0</v>
      </c>
      <c r="L94" s="41">
        <v>24.435368998</v>
      </c>
      <c r="M94" s="58">
        <v>0</v>
      </c>
      <c r="N94" s="40">
        <v>0</v>
      </c>
      <c r="O94" s="35">
        <v>0</v>
      </c>
      <c r="P94" s="35">
        <v>0</v>
      </c>
      <c r="Q94" s="41">
        <v>0</v>
      </c>
      <c r="R94" s="58">
        <v>0.966371045</v>
      </c>
      <c r="S94" s="35">
        <v>0</v>
      </c>
      <c r="T94" s="35">
        <v>0</v>
      </c>
      <c r="U94" s="35">
        <v>0</v>
      </c>
      <c r="V94" s="41">
        <v>0.124886959</v>
      </c>
      <c r="W94" s="58">
        <v>0</v>
      </c>
      <c r="X94" s="35">
        <v>0</v>
      </c>
      <c r="Y94" s="35">
        <v>0</v>
      </c>
      <c r="Z94" s="35">
        <v>0</v>
      </c>
      <c r="AA94" s="41">
        <v>0</v>
      </c>
      <c r="AB94" s="58">
        <v>0</v>
      </c>
      <c r="AC94" s="35">
        <v>0</v>
      </c>
      <c r="AD94" s="35">
        <v>0</v>
      </c>
      <c r="AE94" s="35">
        <v>0</v>
      </c>
      <c r="AF94" s="41">
        <v>0</v>
      </c>
      <c r="AG94" s="58">
        <v>0</v>
      </c>
      <c r="AH94" s="35">
        <v>0</v>
      </c>
      <c r="AI94" s="35">
        <v>0</v>
      </c>
      <c r="AJ94" s="35">
        <v>0</v>
      </c>
      <c r="AK94" s="41">
        <v>0</v>
      </c>
      <c r="AL94" s="58">
        <v>0</v>
      </c>
      <c r="AM94" s="35">
        <v>0</v>
      </c>
      <c r="AN94" s="35">
        <v>0</v>
      </c>
      <c r="AO94" s="35">
        <v>0</v>
      </c>
      <c r="AP94" s="41">
        <v>0</v>
      </c>
      <c r="AQ94" s="58">
        <v>0</v>
      </c>
      <c r="AR94" s="40">
        <v>0</v>
      </c>
      <c r="AS94" s="35">
        <v>0</v>
      </c>
      <c r="AT94" s="35">
        <v>0</v>
      </c>
      <c r="AU94" s="41">
        <v>0</v>
      </c>
      <c r="AV94" s="58">
        <v>7.757457147</v>
      </c>
      <c r="AW94" s="35">
        <v>0.201906797</v>
      </c>
      <c r="AX94" s="35">
        <v>0</v>
      </c>
      <c r="AY94" s="35">
        <v>0</v>
      </c>
      <c r="AZ94" s="41">
        <v>17.951040875</v>
      </c>
      <c r="BA94" s="58">
        <v>0</v>
      </c>
      <c r="BB94" s="40">
        <v>0</v>
      </c>
      <c r="BC94" s="35">
        <v>0</v>
      </c>
      <c r="BD94" s="35">
        <v>0</v>
      </c>
      <c r="BE94" s="41">
        <v>0</v>
      </c>
      <c r="BF94" s="58">
        <v>1.747158687</v>
      </c>
      <c r="BG94" s="40">
        <v>0</v>
      </c>
      <c r="BH94" s="35">
        <v>0</v>
      </c>
      <c r="BI94" s="35">
        <v>0</v>
      </c>
      <c r="BJ94" s="41">
        <v>0.478799137</v>
      </c>
      <c r="BK94" s="100">
        <v>69.366413318</v>
      </c>
      <c r="BL94" s="120"/>
    </row>
    <row r="95" spans="1:64" ht="12.75">
      <c r="A95" s="6"/>
      <c r="B95" s="17" t="s">
        <v>149</v>
      </c>
      <c r="C95" s="42">
        <v>0</v>
      </c>
      <c r="D95" s="40">
        <v>6.357960756</v>
      </c>
      <c r="E95" s="35">
        <v>0</v>
      </c>
      <c r="F95" s="35">
        <v>0</v>
      </c>
      <c r="G95" s="41">
        <v>0</v>
      </c>
      <c r="H95" s="58">
        <v>31.069366638</v>
      </c>
      <c r="I95" s="35">
        <v>4.849018495</v>
      </c>
      <c r="J95" s="35">
        <v>0</v>
      </c>
      <c r="K95" s="35">
        <v>0</v>
      </c>
      <c r="L95" s="41">
        <v>87.505250214</v>
      </c>
      <c r="M95" s="58">
        <v>0</v>
      </c>
      <c r="N95" s="40">
        <v>0</v>
      </c>
      <c r="O95" s="35">
        <v>0</v>
      </c>
      <c r="P95" s="35">
        <v>0</v>
      </c>
      <c r="Q95" s="41">
        <v>0</v>
      </c>
      <c r="R95" s="58">
        <v>13.833597951</v>
      </c>
      <c r="S95" s="35">
        <v>0.773519064</v>
      </c>
      <c r="T95" s="35">
        <v>0</v>
      </c>
      <c r="U95" s="35">
        <v>0</v>
      </c>
      <c r="V95" s="41">
        <v>3.343399101</v>
      </c>
      <c r="W95" s="58">
        <v>0</v>
      </c>
      <c r="X95" s="35">
        <v>0</v>
      </c>
      <c r="Y95" s="35">
        <v>0</v>
      </c>
      <c r="Z95" s="35">
        <v>0</v>
      </c>
      <c r="AA95" s="41">
        <v>0</v>
      </c>
      <c r="AB95" s="58">
        <v>0.001933983</v>
      </c>
      <c r="AC95" s="35">
        <v>0</v>
      </c>
      <c r="AD95" s="35">
        <v>0</v>
      </c>
      <c r="AE95" s="35">
        <v>0</v>
      </c>
      <c r="AF95" s="41">
        <v>0</v>
      </c>
      <c r="AG95" s="58">
        <v>0</v>
      </c>
      <c r="AH95" s="35">
        <v>0</v>
      </c>
      <c r="AI95" s="35">
        <v>0</v>
      </c>
      <c r="AJ95" s="35">
        <v>0</v>
      </c>
      <c r="AK95" s="41">
        <v>0</v>
      </c>
      <c r="AL95" s="58">
        <v>0.001733924</v>
      </c>
      <c r="AM95" s="35">
        <v>0</v>
      </c>
      <c r="AN95" s="35">
        <v>0</v>
      </c>
      <c r="AO95" s="35">
        <v>0</v>
      </c>
      <c r="AP95" s="41">
        <v>0</v>
      </c>
      <c r="AQ95" s="58">
        <v>0</v>
      </c>
      <c r="AR95" s="40">
        <v>0</v>
      </c>
      <c r="AS95" s="35">
        <v>0</v>
      </c>
      <c r="AT95" s="35">
        <v>0</v>
      </c>
      <c r="AU95" s="41">
        <v>0</v>
      </c>
      <c r="AV95" s="58">
        <v>154.898856157</v>
      </c>
      <c r="AW95" s="35">
        <v>8.332302104</v>
      </c>
      <c r="AX95" s="35">
        <v>0</v>
      </c>
      <c r="AY95" s="35">
        <v>0</v>
      </c>
      <c r="AZ95" s="41">
        <v>69.678750532</v>
      </c>
      <c r="BA95" s="58">
        <v>0</v>
      </c>
      <c r="BB95" s="40">
        <v>0</v>
      </c>
      <c r="BC95" s="35">
        <v>0</v>
      </c>
      <c r="BD95" s="35">
        <v>0</v>
      </c>
      <c r="BE95" s="41">
        <v>0</v>
      </c>
      <c r="BF95" s="58">
        <v>68.870708238</v>
      </c>
      <c r="BG95" s="40">
        <v>2.236072503</v>
      </c>
      <c r="BH95" s="35">
        <v>0</v>
      </c>
      <c r="BI95" s="35">
        <v>0</v>
      </c>
      <c r="BJ95" s="41">
        <v>10.586699673</v>
      </c>
      <c r="BK95" s="100">
        <v>462.339169333</v>
      </c>
      <c r="BL95" s="120"/>
    </row>
    <row r="96" spans="1:64" ht="12.75">
      <c r="A96" s="6"/>
      <c r="B96" s="17" t="s">
        <v>162</v>
      </c>
      <c r="C96" s="42">
        <v>0</v>
      </c>
      <c r="D96" s="40">
        <v>35.246135973</v>
      </c>
      <c r="E96" s="35">
        <v>0</v>
      </c>
      <c r="F96" s="35">
        <v>0</v>
      </c>
      <c r="G96" s="41">
        <v>0</v>
      </c>
      <c r="H96" s="58">
        <v>45.206315825</v>
      </c>
      <c r="I96" s="35">
        <v>58.437311857</v>
      </c>
      <c r="J96" s="35">
        <v>0</v>
      </c>
      <c r="K96" s="35">
        <v>0</v>
      </c>
      <c r="L96" s="41">
        <v>235.29143837</v>
      </c>
      <c r="M96" s="58">
        <v>0</v>
      </c>
      <c r="N96" s="40">
        <v>0</v>
      </c>
      <c r="O96" s="35">
        <v>0</v>
      </c>
      <c r="P96" s="35">
        <v>0</v>
      </c>
      <c r="Q96" s="41">
        <v>0</v>
      </c>
      <c r="R96" s="58">
        <v>23.043899277</v>
      </c>
      <c r="S96" s="35">
        <v>1.88268775</v>
      </c>
      <c r="T96" s="35">
        <v>0</v>
      </c>
      <c r="U96" s="35">
        <v>0</v>
      </c>
      <c r="V96" s="41">
        <v>11.11347804</v>
      </c>
      <c r="W96" s="58">
        <v>0</v>
      </c>
      <c r="X96" s="35">
        <v>0</v>
      </c>
      <c r="Y96" s="35">
        <v>0</v>
      </c>
      <c r="Z96" s="35">
        <v>0</v>
      </c>
      <c r="AA96" s="41">
        <v>0</v>
      </c>
      <c r="AB96" s="58">
        <v>0.062215748</v>
      </c>
      <c r="AC96" s="35">
        <v>0</v>
      </c>
      <c r="AD96" s="35">
        <v>0</v>
      </c>
      <c r="AE96" s="35">
        <v>0</v>
      </c>
      <c r="AF96" s="41">
        <v>0</v>
      </c>
      <c r="AG96" s="58">
        <v>0</v>
      </c>
      <c r="AH96" s="35">
        <v>0</v>
      </c>
      <c r="AI96" s="35">
        <v>0</v>
      </c>
      <c r="AJ96" s="35">
        <v>0</v>
      </c>
      <c r="AK96" s="41">
        <v>0</v>
      </c>
      <c r="AL96" s="58">
        <v>0.054822529</v>
      </c>
      <c r="AM96" s="35">
        <v>0</v>
      </c>
      <c r="AN96" s="35">
        <v>0</v>
      </c>
      <c r="AO96" s="35">
        <v>0</v>
      </c>
      <c r="AP96" s="41">
        <v>0</v>
      </c>
      <c r="AQ96" s="58">
        <v>0</v>
      </c>
      <c r="AR96" s="40">
        <v>0</v>
      </c>
      <c r="AS96" s="35">
        <v>0</v>
      </c>
      <c r="AT96" s="35">
        <v>0</v>
      </c>
      <c r="AU96" s="41">
        <v>0</v>
      </c>
      <c r="AV96" s="58">
        <v>97.223619228</v>
      </c>
      <c r="AW96" s="35">
        <v>30.403626372</v>
      </c>
      <c r="AX96" s="35">
        <v>0</v>
      </c>
      <c r="AY96" s="35">
        <v>0</v>
      </c>
      <c r="AZ96" s="41">
        <v>274.060761264</v>
      </c>
      <c r="BA96" s="58">
        <v>0</v>
      </c>
      <c r="BB96" s="40">
        <v>0</v>
      </c>
      <c r="BC96" s="35">
        <v>0</v>
      </c>
      <c r="BD96" s="35">
        <v>0</v>
      </c>
      <c r="BE96" s="41">
        <v>0</v>
      </c>
      <c r="BF96" s="58">
        <v>31.590125749</v>
      </c>
      <c r="BG96" s="40">
        <v>6.066415559</v>
      </c>
      <c r="BH96" s="35">
        <v>0</v>
      </c>
      <c r="BI96" s="35">
        <v>0</v>
      </c>
      <c r="BJ96" s="41">
        <v>19.514123863</v>
      </c>
      <c r="BK96" s="100">
        <v>869.196977404</v>
      </c>
      <c r="BL96" s="120"/>
    </row>
    <row r="97" spans="1:64" ht="12.75">
      <c r="A97" s="6"/>
      <c r="B97" s="17" t="s">
        <v>118</v>
      </c>
      <c r="C97" s="42">
        <v>0</v>
      </c>
      <c r="D97" s="40">
        <v>35.030941074</v>
      </c>
      <c r="E97" s="35">
        <v>0</v>
      </c>
      <c r="F97" s="35">
        <v>0</v>
      </c>
      <c r="G97" s="41">
        <v>0</v>
      </c>
      <c r="H97" s="58">
        <v>4.182772968</v>
      </c>
      <c r="I97" s="35">
        <v>3.414131988</v>
      </c>
      <c r="J97" s="35">
        <v>0</v>
      </c>
      <c r="K97" s="35">
        <v>0</v>
      </c>
      <c r="L97" s="41">
        <v>74.700672882</v>
      </c>
      <c r="M97" s="58">
        <v>0</v>
      </c>
      <c r="N97" s="40">
        <v>0</v>
      </c>
      <c r="O97" s="35">
        <v>0</v>
      </c>
      <c r="P97" s="35">
        <v>0</v>
      </c>
      <c r="Q97" s="41">
        <v>0</v>
      </c>
      <c r="R97" s="58">
        <v>1.533787309</v>
      </c>
      <c r="S97" s="35">
        <v>0</v>
      </c>
      <c r="T97" s="35">
        <v>0</v>
      </c>
      <c r="U97" s="35">
        <v>0</v>
      </c>
      <c r="V97" s="41">
        <v>1.231625826</v>
      </c>
      <c r="W97" s="58">
        <v>0</v>
      </c>
      <c r="X97" s="35">
        <v>0</v>
      </c>
      <c r="Y97" s="35">
        <v>0</v>
      </c>
      <c r="Z97" s="35">
        <v>0</v>
      </c>
      <c r="AA97" s="41">
        <v>0</v>
      </c>
      <c r="AB97" s="58">
        <v>0</v>
      </c>
      <c r="AC97" s="35">
        <v>0</v>
      </c>
      <c r="AD97" s="35">
        <v>0</v>
      </c>
      <c r="AE97" s="35">
        <v>0</v>
      </c>
      <c r="AF97" s="41">
        <v>0</v>
      </c>
      <c r="AG97" s="58">
        <v>0</v>
      </c>
      <c r="AH97" s="35">
        <v>0</v>
      </c>
      <c r="AI97" s="35">
        <v>0</v>
      </c>
      <c r="AJ97" s="35">
        <v>0</v>
      </c>
      <c r="AK97" s="41">
        <v>0</v>
      </c>
      <c r="AL97" s="58">
        <v>0.000865645</v>
      </c>
      <c r="AM97" s="35">
        <v>0</v>
      </c>
      <c r="AN97" s="35">
        <v>0</v>
      </c>
      <c r="AO97" s="35">
        <v>0</v>
      </c>
      <c r="AP97" s="41">
        <v>0</v>
      </c>
      <c r="AQ97" s="58">
        <v>0</v>
      </c>
      <c r="AR97" s="40">
        <v>0</v>
      </c>
      <c r="AS97" s="35">
        <v>0</v>
      </c>
      <c r="AT97" s="35">
        <v>0</v>
      </c>
      <c r="AU97" s="41">
        <v>0</v>
      </c>
      <c r="AV97" s="58">
        <v>7.854529971</v>
      </c>
      <c r="AW97" s="35">
        <v>9.372416175</v>
      </c>
      <c r="AX97" s="35">
        <v>0</v>
      </c>
      <c r="AY97" s="35">
        <v>0</v>
      </c>
      <c r="AZ97" s="41">
        <v>25.481843863</v>
      </c>
      <c r="BA97" s="58">
        <v>0</v>
      </c>
      <c r="BB97" s="40">
        <v>0</v>
      </c>
      <c r="BC97" s="35">
        <v>0</v>
      </c>
      <c r="BD97" s="35">
        <v>0</v>
      </c>
      <c r="BE97" s="41">
        <v>0</v>
      </c>
      <c r="BF97" s="58">
        <v>2.190854651</v>
      </c>
      <c r="BG97" s="40">
        <v>0.069219598</v>
      </c>
      <c r="BH97" s="35">
        <v>0</v>
      </c>
      <c r="BI97" s="35">
        <v>0</v>
      </c>
      <c r="BJ97" s="41">
        <v>4.785416886</v>
      </c>
      <c r="BK97" s="100">
        <v>169.849078836</v>
      </c>
      <c r="BL97" s="120"/>
    </row>
    <row r="98" spans="1:64" ht="12.75">
      <c r="A98" s="6"/>
      <c r="B98" s="17" t="s">
        <v>119</v>
      </c>
      <c r="C98" s="42">
        <v>0</v>
      </c>
      <c r="D98" s="40">
        <v>23.836519276</v>
      </c>
      <c r="E98" s="35">
        <v>0</v>
      </c>
      <c r="F98" s="35">
        <v>0</v>
      </c>
      <c r="G98" s="41">
        <v>0</v>
      </c>
      <c r="H98" s="58">
        <v>17.833340477</v>
      </c>
      <c r="I98" s="35">
        <v>1.18205298</v>
      </c>
      <c r="J98" s="35">
        <v>0</v>
      </c>
      <c r="K98" s="35">
        <v>0</v>
      </c>
      <c r="L98" s="41">
        <v>63.165571776</v>
      </c>
      <c r="M98" s="58">
        <v>0</v>
      </c>
      <c r="N98" s="40">
        <v>0</v>
      </c>
      <c r="O98" s="35">
        <v>0</v>
      </c>
      <c r="P98" s="35">
        <v>0</v>
      </c>
      <c r="Q98" s="41">
        <v>0</v>
      </c>
      <c r="R98" s="58">
        <v>7.788577395</v>
      </c>
      <c r="S98" s="35">
        <v>0.03133881</v>
      </c>
      <c r="T98" s="35">
        <v>0</v>
      </c>
      <c r="U98" s="35">
        <v>0</v>
      </c>
      <c r="V98" s="41">
        <v>1.312899995</v>
      </c>
      <c r="W98" s="58">
        <v>0</v>
      </c>
      <c r="X98" s="35">
        <v>0</v>
      </c>
      <c r="Y98" s="35">
        <v>0</v>
      </c>
      <c r="Z98" s="35">
        <v>0</v>
      </c>
      <c r="AA98" s="41">
        <v>0</v>
      </c>
      <c r="AB98" s="58">
        <v>0</v>
      </c>
      <c r="AC98" s="35">
        <v>0</v>
      </c>
      <c r="AD98" s="35">
        <v>0</v>
      </c>
      <c r="AE98" s="35">
        <v>0</v>
      </c>
      <c r="AF98" s="41">
        <v>0</v>
      </c>
      <c r="AG98" s="58">
        <v>0</v>
      </c>
      <c r="AH98" s="35">
        <v>0</v>
      </c>
      <c r="AI98" s="35">
        <v>0</v>
      </c>
      <c r="AJ98" s="35">
        <v>0</v>
      </c>
      <c r="AK98" s="41">
        <v>0</v>
      </c>
      <c r="AL98" s="58">
        <v>0</v>
      </c>
      <c r="AM98" s="35">
        <v>0</v>
      </c>
      <c r="AN98" s="35">
        <v>0</v>
      </c>
      <c r="AO98" s="35">
        <v>0</v>
      </c>
      <c r="AP98" s="41">
        <v>0</v>
      </c>
      <c r="AQ98" s="58">
        <v>0</v>
      </c>
      <c r="AR98" s="40">
        <v>0</v>
      </c>
      <c r="AS98" s="35">
        <v>0</v>
      </c>
      <c r="AT98" s="35">
        <v>0</v>
      </c>
      <c r="AU98" s="41">
        <v>0</v>
      </c>
      <c r="AV98" s="58">
        <v>17.860827813</v>
      </c>
      <c r="AW98" s="35">
        <v>6.067656493</v>
      </c>
      <c r="AX98" s="35">
        <v>0</v>
      </c>
      <c r="AY98" s="35">
        <v>0</v>
      </c>
      <c r="AZ98" s="41">
        <v>40.615215594</v>
      </c>
      <c r="BA98" s="58">
        <v>0</v>
      </c>
      <c r="BB98" s="40">
        <v>0</v>
      </c>
      <c r="BC98" s="35">
        <v>0</v>
      </c>
      <c r="BD98" s="35">
        <v>0</v>
      </c>
      <c r="BE98" s="41">
        <v>0</v>
      </c>
      <c r="BF98" s="58">
        <v>5.727409923</v>
      </c>
      <c r="BG98" s="40">
        <v>0.417919002</v>
      </c>
      <c r="BH98" s="35">
        <v>0</v>
      </c>
      <c r="BI98" s="35">
        <v>0</v>
      </c>
      <c r="BJ98" s="41">
        <v>1.741719501</v>
      </c>
      <c r="BK98" s="100">
        <v>187.581049035</v>
      </c>
      <c r="BL98" s="120"/>
    </row>
    <row r="99" spans="1:64" ht="12.75">
      <c r="A99" s="6"/>
      <c r="B99" s="17" t="s">
        <v>116</v>
      </c>
      <c r="C99" s="42">
        <v>0</v>
      </c>
      <c r="D99" s="40">
        <v>128.944714075</v>
      </c>
      <c r="E99" s="35">
        <v>0</v>
      </c>
      <c r="F99" s="35">
        <v>0</v>
      </c>
      <c r="G99" s="41">
        <v>0</v>
      </c>
      <c r="H99" s="58">
        <v>56.048855246</v>
      </c>
      <c r="I99" s="35">
        <v>26.011753621</v>
      </c>
      <c r="J99" s="35">
        <v>0</v>
      </c>
      <c r="K99" s="35">
        <v>0</v>
      </c>
      <c r="L99" s="41">
        <v>173.65226346</v>
      </c>
      <c r="M99" s="58">
        <v>0</v>
      </c>
      <c r="N99" s="40">
        <v>0</v>
      </c>
      <c r="O99" s="35">
        <v>0</v>
      </c>
      <c r="P99" s="35">
        <v>0</v>
      </c>
      <c r="Q99" s="41">
        <v>0</v>
      </c>
      <c r="R99" s="58">
        <v>20.600470628</v>
      </c>
      <c r="S99" s="35">
        <v>0.030801309</v>
      </c>
      <c r="T99" s="35">
        <v>0</v>
      </c>
      <c r="U99" s="35">
        <v>0</v>
      </c>
      <c r="V99" s="41">
        <v>7.050133024</v>
      </c>
      <c r="W99" s="58">
        <v>0</v>
      </c>
      <c r="X99" s="35">
        <v>0</v>
      </c>
      <c r="Y99" s="35">
        <v>0</v>
      </c>
      <c r="Z99" s="35">
        <v>0</v>
      </c>
      <c r="AA99" s="41">
        <v>0</v>
      </c>
      <c r="AB99" s="58">
        <v>0.000638094</v>
      </c>
      <c r="AC99" s="35">
        <v>0</v>
      </c>
      <c r="AD99" s="35">
        <v>0</v>
      </c>
      <c r="AE99" s="35">
        <v>0</v>
      </c>
      <c r="AF99" s="41">
        <v>0</v>
      </c>
      <c r="AG99" s="58">
        <v>0</v>
      </c>
      <c r="AH99" s="35">
        <v>0</v>
      </c>
      <c r="AI99" s="35">
        <v>0</v>
      </c>
      <c r="AJ99" s="35">
        <v>0</v>
      </c>
      <c r="AK99" s="41">
        <v>0</v>
      </c>
      <c r="AL99" s="58">
        <v>0.004502866</v>
      </c>
      <c r="AM99" s="35">
        <v>0</v>
      </c>
      <c r="AN99" s="35">
        <v>0</v>
      </c>
      <c r="AO99" s="35">
        <v>0</v>
      </c>
      <c r="AP99" s="41">
        <v>0</v>
      </c>
      <c r="AQ99" s="58">
        <v>0</v>
      </c>
      <c r="AR99" s="40">
        <v>0</v>
      </c>
      <c r="AS99" s="35">
        <v>0</v>
      </c>
      <c r="AT99" s="35">
        <v>0</v>
      </c>
      <c r="AU99" s="41">
        <v>0</v>
      </c>
      <c r="AV99" s="58">
        <v>115.271914619</v>
      </c>
      <c r="AW99" s="35">
        <v>38.91851845</v>
      </c>
      <c r="AX99" s="35">
        <v>0</v>
      </c>
      <c r="AY99" s="35">
        <v>0</v>
      </c>
      <c r="AZ99" s="41">
        <v>170.278324321</v>
      </c>
      <c r="BA99" s="58">
        <v>0</v>
      </c>
      <c r="BB99" s="40">
        <v>0</v>
      </c>
      <c r="BC99" s="35">
        <v>0</v>
      </c>
      <c r="BD99" s="35">
        <v>0</v>
      </c>
      <c r="BE99" s="41">
        <v>0</v>
      </c>
      <c r="BF99" s="58">
        <v>30.945783818</v>
      </c>
      <c r="BG99" s="40">
        <v>0.338301516</v>
      </c>
      <c r="BH99" s="35">
        <v>0</v>
      </c>
      <c r="BI99" s="35">
        <v>0</v>
      </c>
      <c r="BJ99" s="41">
        <v>15.004851809</v>
      </c>
      <c r="BK99" s="100">
        <v>783.101826856</v>
      </c>
      <c r="BL99" s="120"/>
    </row>
    <row r="100" spans="1:64" ht="12.75">
      <c r="A100" s="6"/>
      <c r="B100" s="17" t="s">
        <v>117</v>
      </c>
      <c r="C100" s="42">
        <v>0</v>
      </c>
      <c r="D100" s="40">
        <v>0.509323075</v>
      </c>
      <c r="E100" s="35">
        <v>0</v>
      </c>
      <c r="F100" s="35">
        <v>0</v>
      </c>
      <c r="G100" s="41">
        <v>0</v>
      </c>
      <c r="H100" s="58">
        <v>1.390718228</v>
      </c>
      <c r="I100" s="35">
        <v>1.195379064</v>
      </c>
      <c r="J100" s="35">
        <v>0</v>
      </c>
      <c r="K100" s="35">
        <v>0</v>
      </c>
      <c r="L100" s="41">
        <v>6.615150172</v>
      </c>
      <c r="M100" s="58">
        <v>0</v>
      </c>
      <c r="N100" s="40">
        <v>0</v>
      </c>
      <c r="O100" s="35">
        <v>0</v>
      </c>
      <c r="P100" s="35">
        <v>0</v>
      </c>
      <c r="Q100" s="41">
        <v>0</v>
      </c>
      <c r="R100" s="58">
        <v>0.584830564</v>
      </c>
      <c r="S100" s="35">
        <v>0</v>
      </c>
      <c r="T100" s="35">
        <v>0</v>
      </c>
      <c r="U100" s="35">
        <v>0</v>
      </c>
      <c r="V100" s="41">
        <v>0.100994669</v>
      </c>
      <c r="W100" s="58">
        <v>0</v>
      </c>
      <c r="X100" s="35">
        <v>0</v>
      </c>
      <c r="Y100" s="35">
        <v>0</v>
      </c>
      <c r="Z100" s="35">
        <v>0</v>
      </c>
      <c r="AA100" s="41">
        <v>0</v>
      </c>
      <c r="AB100" s="58">
        <v>0</v>
      </c>
      <c r="AC100" s="35">
        <v>0</v>
      </c>
      <c r="AD100" s="35">
        <v>0</v>
      </c>
      <c r="AE100" s="35">
        <v>0</v>
      </c>
      <c r="AF100" s="41">
        <v>0</v>
      </c>
      <c r="AG100" s="58">
        <v>0</v>
      </c>
      <c r="AH100" s="35">
        <v>0</v>
      </c>
      <c r="AI100" s="35">
        <v>0</v>
      </c>
      <c r="AJ100" s="35">
        <v>0</v>
      </c>
      <c r="AK100" s="41">
        <v>0</v>
      </c>
      <c r="AL100" s="58">
        <v>0</v>
      </c>
      <c r="AM100" s="35">
        <v>0</v>
      </c>
      <c r="AN100" s="35">
        <v>0</v>
      </c>
      <c r="AO100" s="35">
        <v>0</v>
      </c>
      <c r="AP100" s="41">
        <v>0</v>
      </c>
      <c r="AQ100" s="58">
        <v>0</v>
      </c>
      <c r="AR100" s="40">
        <v>0</v>
      </c>
      <c r="AS100" s="35">
        <v>0</v>
      </c>
      <c r="AT100" s="35">
        <v>0</v>
      </c>
      <c r="AU100" s="41">
        <v>0</v>
      </c>
      <c r="AV100" s="58">
        <v>2.338482574</v>
      </c>
      <c r="AW100" s="35">
        <v>0.55113751</v>
      </c>
      <c r="AX100" s="35">
        <v>0</v>
      </c>
      <c r="AY100" s="35">
        <v>0</v>
      </c>
      <c r="AZ100" s="41">
        <v>10.063635099</v>
      </c>
      <c r="BA100" s="58">
        <v>0</v>
      </c>
      <c r="BB100" s="40">
        <v>0</v>
      </c>
      <c r="BC100" s="35">
        <v>0</v>
      </c>
      <c r="BD100" s="35">
        <v>0</v>
      </c>
      <c r="BE100" s="41">
        <v>0</v>
      </c>
      <c r="BF100" s="58">
        <v>0.799774668</v>
      </c>
      <c r="BG100" s="40">
        <v>0.044748268</v>
      </c>
      <c r="BH100" s="35">
        <v>0</v>
      </c>
      <c r="BI100" s="35">
        <v>0</v>
      </c>
      <c r="BJ100" s="41">
        <v>0.387727157</v>
      </c>
      <c r="BK100" s="100">
        <v>24.581901048</v>
      </c>
      <c r="BL100" s="120"/>
    </row>
    <row r="101" spans="1:64" ht="12.75">
      <c r="A101" s="27"/>
      <c r="B101" s="29" t="s">
        <v>74</v>
      </c>
      <c r="C101" s="93">
        <f aca="true" t="shared" si="19" ref="C101:AH101">SUM(C94:C100)</f>
        <v>0</v>
      </c>
      <c r="D101" s="66">
        <f t="shared" si="19"/>
        <v>239.51050503</v>
      </c>
      <c r="E101" s="66">
        <f t="shared" si="19"/>
        <v>0</v>
      </c>
      <c r="F101" s="66">
        <f t="shared" si="19"/>
        <v>0</v>
      </c>
      <c r="G101" s="66">
        <f t="shared" si="19"/>
        <v>0</v>
      </c>
      <c r="H101" s="66">
        <f t="shared" si="19"/>
        <v>158.61451881899998</v>
      </c>
      <c r="I101" s="66">
        <f t="shared" si="19"/>
        <v>98.32501143999998</v>
      </c>
      <c r="J101" s="66">
        <f t="shared" si="19"/>
        <v>0</v>
      </c>
      <c r="K101" s="66">
        <f t="shared" si="19"/>
        <v>0</v>
      </c>
      <c r="L101" s="66">
        <f t="shared" si="19"/>
        <v>665.365715872</v>
      </c>
      <c r="M101" s="66">
        <f t="shared" si="19"/>
        <v>0</v>
      </c>
      <c r="N101" s="66">
        <f t="shared" si="19"/>
        <v>0</v>
      </c>
      <c r="O101" s="66">
        <f t="shared" si="19"/>
        <v>0</v>
      </c>
      <c r="P101" s="66">
        <f t="shared" si="19"/>
        <v>0</v>
      </c>
      <c r="Q101" s="66">
        <f t="shared" si="19"/>
        <v>0</v>
      </c>
      <c r="R101" s="66">
        <f t="shared" si="19"/>
        <v>68.35153416899999</v>
      </c>
      <c r="S101" s="66">
        <f t="shared" si="19"/>
        <v>2.718346933</v>
      </c>
      <c r="T101" s="66">
        <f t="shared" si="19"/>
        <v>0</v>
      </c>
      <c r="U101" s="66">
        <f t="shared" si="19"/>
        <v>0</v>
      </c>
      <c r="V101" s="66">
        <f t="shared" si="19"/>
        <v>24.277417614</v>
      </c>
      <c r="W101" s="66">
        <f t="shared" si="19"/>
        <v>0</v>
      </c>
      <c r="X101" s="66">
        <f t="shared" si="19"/>
        <v>0</v>
      </c>
      <c r="Y101" s="66">
        <f t="shared" si="19"/>
        <v>0</v>
      </c>
      <c r="Z101" s="66">
        <f t="shared" si="19"/>
        <v>0</v>
      </c>
      <c r="AA101" s="66">
        <f t="shared" si="19"/>
        <v>0</v>
      </c>
      <c r="AB101" s="66">
        <f t="shared" si="19"/>
        <v>0.06478782500000001</v>
      </c>
      <c r="AC101" s="66">
        <f t="shared" si="19"/>
        <v>0</v>
      </c>
      <c r="AD101" s="66">
        <f t="shared" si="19"/>
        <v>0</v>
      </c>
      <c r="AE101" s="66">
        <f t="shared" si="19"/>
        <v>0</v>
      </c>
      <c r="AF101" s="66">
        <f t="shared" si="19"/>
        <v>0</v>
      </c>
      <c r="AG101" s="66">
        <f t="shared" si="19"/>
        <v>0</v>
      </c>
      <c r="AH101" s="66">
        <f t="shared" si="19"/>
        <v>0</v>
      </c>
      <c r="AI101" s="66">
        <f aca="true" t="shared" si="20" ref="AI101:BK101">SUM(AI94:AI100)</f>
        <v>0</v>
      </c>
      <c r="AJ101" s="66">
        <f t="shared" si="20"/>
        <v>0</v>
      </c>
      <c r="AK101" s="66">
        <f t="shared" si="20"/>
        <v>0</v>
      </c>
      <c r="AL101" s="66">
        <f t="shared" si="20"/>
        <v>0.061924964</v>
      </c>
      <c r="AM101" s="66">
        <f t="shared" si="20"/>
        <v>0</v>
      </c>
      <c r="AN101" s="66">
        <f t="shared" si="20"/>
        <v>0</v>
      </c>
      <c r="AO101" s="66">
        <f t="shared" si="20"/>
        <v>0</v>
      </c>
      <c r="AP101" s="66">
        <f t="shared" si="20"/>
        <v>0</v>
      </c>
      <c r="AQ101" s="66">
        <f t="shared" si="20"/>
        <v>0</v>
      </c>
      <c r="AR101" s="66">
        <f t="shared" si="20"/>
        <v>0</v>
      </c>
      <c r="AS101" s="66">
        <f t="shared" si="20"/>
        <v>0</v>
      </c>
      <c r="AT101" s="66">
        <f t="shared" si="20"/>
        <v>0</v>
      </c>
      <c r="AU101" s="66">
        <f t="shared" si="20"/>
        <v>0</v>
      </c>
      <c r="AV101" s="66">
        <f t="shared" si="20"/>
        <v>403.20568750900003</v>
      </c>
      <c r="AW101" s="66">
        <f t="shared" si="20"/>
        <v>93.84756390100002</v>
      </c>
      <c r="AX101" s="66">
        <f t="shared" si="20"/>
        <v>0</v>
      </c>
      <c r="AY101" s="66">
        <f t="shared" si="20"/>
        <v>0</v>
      </c>
      <c r="AZ101" s="66">
        <f t="shared" si="20"/>
        <v>608.129571548</v>
      </c>
      <c r="BA101" s="66">
        <f t="shared" si="20"/>
        <v>0</v>
      </c>
      <c r="BB101" s="66">
        <f t="shared" si="20"/>
        <v>0</v>
      </c>
      <c r="BC101" s="66">
        <f t="shared" si="20"/>
        <v>0</v>
      </c>
      <c r="BD101" s="66">
        <f t="shared" si="20"/>
        <v>0</v>
      </c>
      <c r="BE101" s="66">
        <f t="shared" si="20"/>
        <v>0</v>
      </c>
      <c r="BF101" s="66">
        <f t="shared" si="20"/>
        <v>141.871815734</v>
      </c>
      <c r="BG101" s="66">
        <f t="shared" si="20"/>
        <v>9.172676445999999</v>
      </c>
      <c r="BH101" s="66">
        <f t="shared" si="20"/>
        <v>0</v>
      </c>
      <c r="BI101" s="66">
        <f t="shared" si="20"/>
        <v>0</v>
      </c>
      <c r="BJ101" s="66">
        <f t="shared" si="20"/>
        <v>52.499338026</v>
      </c>
      <c r="BK101" s="105">
        <f t="shared" si="20"/>
        <v>2566.01641583</v>
      </c>
      <c r="BL101" s="120"/>
    </row>
    <row r="102" spans="1:64" ht="4.5" customHeight="1">
      <c r="A102" s="6"/>
      <c r="B102" s="16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5"/>
      <c r="BL102" s="120"/>
    </row>
    <row r="103" spans="1:64" ht="12.75">
      <c r="A103" s="27"/>
      <c r="B103" s="94" t="s">
        <v>88</v>
      </c>
      <c r="C103" s="39">
        <f aca="true" t="shared" si="21" ref="C103:AH103">+C101++C76+C71+C44+C90</f>
        <v>0</v>
      </c>
      <c r="D103" s="68">
        <f t="shared" si="21"/>
        <v>3874.2113926759994</v>
      </c>
      <c r="E103" s="68">
        <f t="shared" si="21"/>
        <v>0</v>
      </c>
      <c r="F103" s="68">
        <f t="shared" si="21"/>
        <v>0</v>
      </c>
      <c r="G103" s="68">
        <f t="shared" si="21"/>
        <v>0</v>
      </c>
      <c r="H103" s="68">
        <f t="shared" si="21"/>
        <v>5241.262088476001</v>
      </c>
      <c r="I103" s="68">
        <f t="shared" si="21"/>
        <v>19486.400827177</v>
      </c>
      <c r="J103" s="68">
        <f t="shared" si="21"/>
        <v>2115.4246837999995</v>
      </c>
      <c r="K103" s="68">
        <f t="shared" si="21"/>
        <v>6.270861027</v>
      </c>
      <c r="L103" s="68">
        <f t="shared" si="21"/>
        <v>9301.037376595003</v>
      </c>
      <c r="M103" s="68">
        <f t="shared" si="21"/>
        <v>0</v>
      </c>
      <c r="N103" s="68">
        <f t="shared" si="21"/>
        <v>0</v>
      </c>
      <c r="O103" s="68">
        <f t="shared" si="21"/>
        <v>0</v>
      </c>
      <c r="P103" s="68">
        <f t="shared" si="21"/>
        <v>0</v>
      </c>
      <c r="Q103" s="68">
        <f t="shared" si="21"/>
        <v>0</v>
      </c>
      <c r="R103" s="68">
        <f t="shared" si="21"/>
        <v>2417.6398339439997</v>
      </c>
      <c r="S103" s="68">
        <f t="shared" si="21"/>
        <v>736.1259370140001</v>
      </c>
      <c r="T103" s="68">
        <f t="shared" si="21"/>
        <v>23.085073309000002</v>
      </c>
      <c r="U103" s="68">
        <f t="shared" si="21"/>
        <v>0</v>
      </c>
      <c r="V103" s="68">
        <f t="shared" si="21"/>
        <v>763.8728140150001</v>
      </c>
      <c r="W103" s="68">
        <f t="shared" si="21"/>
        <v>0</v>
      </c>
      <c r="X103" s="68">
        <f t="shared" si="21"/>
        <v>0</v>
      </c>
      <c r="Y103" s="68">
        <f t="shared" si="21"/>
        <v>0</v>
      </c>
      <c r="Z103" s="68">
        <f t="shared" si="21"/>
        <v>0</v>
      </c>
      <c r="AA103" s="68">
        <f t="shared" si="21"/>
        <v>0</v>
      </c>
      <c r="AB103" s="68">
        <f t="shared" si="21"/>
        <v>12.383938529000002</v>
      </c>
      <c r="AC103" s="68">
        <f t="shared" si="21"/>
        <v>0.00249699</v>
      </c>
      <c r="AD103" s="68">
        <f t="shared" si="21"/>
        <v>0</v>
      </c>
      <c r="AE103" s="68">
        <f t="shared" si="21"/>
        <v>0</v>
      </c>
      <c r="AF103" s="68">
        <f t="shared" si="21"/>
        <v>1.025347812</v>
      </c>
      <c r="AG103" s="68">
        <f t="shared" si="21"/>
        <v>0</v>
      </c>
      <c r="AH103" s="68">
        <f t="shared" si="21"/>
        <v>0</v>
      </c>
      <c r="AI103" s="68">
        <f aca="true" t="shared" si="22" ref="AI103:BJ103">+AI101++AI76+AI71+AI44+AI90</f>
        <v>0</v>
      </c>
      <c r="AJ103" s="68">
        <f t="shared" si="22"/>
        <v>0</v>
      </c>
      <c r="AK103" s="68">
        <f t="shared" si="22"/>
        <v>0</v>
      </c>
      <c r="AL103" s="68">
        <f t="shared" si="22"/>
        <v>7.6854368750000015</v>
      </c>
      <c r="AM103" s="68">
        <f t="shared" si="22"/>
        <v>0</v>
      </c>
      <c r="AN103" s="68">
        <f t="shared" si="22"/>
        <v>0</v>
      </c>
      <c r="AO103" s="68">
        <f t="shared" si="22"/>
        <v>0</v>
      </c>
      <c r="AP103" s="68">
        <f t="shared" si="22"/>
        <v>0.160256414</v>
      </c>
      <c r="AQ103" s="68">
        <f t="shared" si="22"/>
        <v>0.080095969</v>
      </c>
      <c r="AR103" s="68">
        <f t="shared" si="22"/>
        <v>3.7816976970000002</v>
      </c>
      <c r="AS103" s="68">
        <f t="shared" si="22"/>
        <v>0</v>
      </c>
      <c r="AT103" s="68">
        <f t="shared" si="22"/>
        <v>0</v>
      </c>
      <c r="AU103" s="68">
        <f t="shared" si="22"/>
        <v>0</v>
      </c>
      <c r="AV103" s="68">
        <f t="shared" si="22"/>
        <v>24409.069782569997</v>
      </c>
      <c r="AW103" s="68">
        <f t="shared" si="22"/>
        <v>8803.045967536</v>
      </c>
      <c r="AX103" s="68">
        <f t="shared" si="22"/>
        <v>26.476094682</v>
      </c>
      <c r="AY103" s="68">
        <f t="shared" si="22"/>
        <v>0</v>
      </c>
      <c r="AZ103" s="68">
        <f t="shared" si="22"/>
        <v>25824.145240636997</v>
      </c>
      <c r="BA103" s="68">
        <f t="shared" si="22"/>
        <v>0</v>
      </c>
      <c r="BB103" s="68">
        <f t="shared" si="22"/>
        <v>0</v>
      </c>
      <c r="BC103" s="68">
        <f t="shared" si="22"/>
        <v>0</v>
      </c>
      <c r="BD103" s="68">
        <f t="shared" si="22"/>
        <v>0</v>
      </c>
      <c r="BE103" s="68">
        <f t="shared" si="22"/>
        <v>0</v>
      </c>
      <c r="BF103" s="68">
        <f t="shared" si="22"/>
        <v>9308.264610619</v>
      </c>
      <c r="BG103" s="68">
        <f t="shared" si="22"/>
        <v>653.6284717980001</v>
      </c>
      <c r="BH103" s="68">
        <f t="shared" si="22"/>
        <v>91.094603329</v>
      </c>
      <c r="BI103" s="68">
        <f t="shared" si="22"/>
        <v>0</v>
      </c>
      <c r="BJ103" s="68">
        <f t="shared" si="22"/>
        <v>3708.459322300195</v>
      </c>
      <c r="BK103" s="106">
        <f>+BK101++BK76+BK71+BK44+BK90</f>
        <v>116814.63425179021</v>
      </c>
      <c r="BL103" s="120"/>
    </row>
    <row r="104" spans="1:63" ht="4.5" customHeight="1">
      <c r="A104" s="6"/>
      <c r="B104" s="95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5"/>
    </row>
    <row r="105" spans="1:63" ht="14.25" customHeight="1">
      <c r="A105" s="6" t="s">
        <v>5</v>
      </c>
      <c r="B105" s="96" t="s">
        <v>24</v>
      </c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5"/>
    </row>
    <row r="106" spans="1:63" ht="14.25" customHeight="1">
      <c r="A106" s="23"/>
      <c r="B106" s="96"/>
      <c r="C106" s="42">
        <v>0</v>
      </c>
      <c r="D106" s="40">
        <v>0</v>
      </c>
      <c r="E106" s="35">
        <v>0</v>
      </c>
      <c r="F106" s="35">
        <v>0</v>
      </c>
      <c r="G106" s="41">
        <v>0</v>
      </c>
      <c r="H106" s="58">
        <v>0</v>
      </c>
      <c r="I106" s="35">
        <v>0</v>
      </c>
      <c r="J106" s="35">
        <v>0</v>
      </c>
      <c r="K106" s="35">
        <v>0</v>
      </c>
      <c r="L106" s="41">
        <v>0</v>
      </c>
      <c r="M106" s="58">
        <v>0</v>
      </c>
      <c r="N106" s="40">
        <v>0</v>
      </c>
      <c r="O106" s="35">
        <v>0</v>
      </c>
      <c r="P106" s="35">
        <v>0</v>
      </c>
      <c r="Q106" s="41">
        <v>0</v>
      </c>
      <c r="R106" s="58">
        <v>0</v>
      </c>
      <c r="S106" s="35">
        <v>0</v>
      </c>
      <c r="T106" s="35">
        <v>0</v>
      </c>
      <c r="U106" s="35">
        <v>0</v>
      </c>
      <c r="V106" s="41">
        <v>0</v>
      </c>
      <c r="W106" s="58">
        <v>0</v>
      </c>
      <c r="X106" s="35">
        <v>0</v>
      </c>
      <c r="Y106" s="35">
        <v>0</v>
      </c>
      <c r="Z106" s="35">
        <v>0</v>
      </c>
      <c r="AA106" s="41">
        <v>0</v>
      </c>
      <c r="AB106" s="58">
        <v>0</v>
      </c>
      <c r="AC106" s="35">
        <v>0</v>
      </c>
      <c r="AD106" s="35">
        <v>0</v>
      </c>
      <c r="AE106" s="35">
        <v>0</v>
      </c>
      <c r="AF106" s="41">
        <v>0</v>
      </c>
      <c r="AG106" s="58">
        <v>0</v>
      </c>
      <c r="AH106" s="35">
        <v>0</v>
      </c>
      <c r="AI106" s="35">
        <v>0</v>
      </c>
      <c r="AJ106" s="35">
        <v>0</v>
      </c>
      <c r="AK106" s="41">
        <v>0</v>
      </c>
      <c r="AL106" s="58">
        <v>0</v>
      </c>
      <c r="AM106" s="35">
        <v>0</v>
      </c>
      <c r="AN106" s="35">
        <v>0</v>
      </c>
      <c r="AO106" s="35">
        <v>0</v>
      </c>
      <c r="AP106" s="41">
        <v>0</v>
      </c>
      <c r="AQ106" s="58">
        <v>0</v>
      </c>
      <c r="AR106" s="40">
        <v>0</v>
      </c>
      <c r="AS106" s="35">
        <v>0</v>
      </c>
      <c r="AT106" s="35">
        <v>0</v>
      </c>
      <c r="AU106" s="41">
        <v>0</v>
      </c>
      <c r="AV106" s="58">
        <v>0</v>
      </c>
      <c r="AW106" s="35">
        <v>0</v>
      </c>
      <c r="AX106" s="35">
        <v>0</v>
      </c>
      <c r="AY106" s="35">
        <v>0</v>
      </c>
      <c r="AZ106" s="41">
        <v>0</v>
      </c>
      <c r="BA106" s="33">
        <v>0</v>
      </c>
      <c r="BB106" s="34">
        <v>0</v>
      </c>
      <c r="BC106" s="33">
        <v>0</v>
      </c>
      <c r="BD106" s="33">
        <v>0</v>
      </c>
      <c r="BE106" s="36">
        <v>0</v>
      </c>
      <c r="BF106" s="33">
        <v>0</v>
      </c>
      <c r="BG106" s="34">
        <v>0</v>
      </c>
      <c r="BH106" s="33">
        <v>0</v>
      </c>
      <c r="BI106" s="33">
        <v>0</v>
      </c>
      <c r="BJ106" s="36">
        <v>0</v>
      </c>
      <c r="BK106" s="74">
        <f>SUM(C106:BJ106)</f>
        <v>0</v>
      </c>
    </row>
    <row r="107" spans="1:63" ht="13.5" thickBot="1">
      <c r="A107" s="30"/>
      <c r="B107" s="97" t="s">
        <v>74</v>
      </c>
      <c r="C107" s="107">
        <f>SUM(C106)</f>
        <v>0</v>
      </c>
      <c r="D107" s="108">
        <f aca="true" t="shared" si="23" ref="D107:BK107">SUM(D106)</f>
        <v>0</v>
      </c>
      <c r="E107" s="108">
        <f t="shared" si="23"/>
        <v>0</v>
      </c>
      <c r="F107" s="108">
        <f t="shared" si="23"/>
        <v>0</v>
      </c>
      <c r="G107" s="109">
        <f t="shared" si="23"/>
        <v>0</v>
      </c>
      <c r="H107" s="110">
        <f t="shared" si="23"/>
        <v>0</v>
      </c>
      <c r="I107" s="108">
        <f t="shared" si="23"/>
        <v>0</v>
      </c>
      <c r="J107" s="108">
        <f t="shared" si="23"/>
        <v>0</v>
      </c>
      <c r="K107" s="108">
        <f t="shared" si="23"/>
        <v>0</v>
      </c>
      <c r="L107" s="109">
        <f t="shared" si="23"/>
        <v>0</v>
      </c>
      <c r="M107" s="110">
        <f t="shared" si="23"/>
        <v>0</v>
      </c>
      <c r="N107" s="108">
        <f t="shared" si="23"/>
        <v>0</v>
      </c>
      <c r="O107" s="108">
        <f t="shared" si="23"/>
        <v>0</v>
      </c>
      <c r="P107" s="108">
        <f t="shared" si="23"/>
        <v>0</v>
      </c>
      <c r="Q107" s="109">
        <f t="shared" si="23"/>
        <v>0</v>
      </c>
      <c r="R107" s="110">
        <f t="shared" si="23"/>
        <v>0</v>
      </c>
      <c r="S107" s="108">
        <f t="shared" si="23"/>
        <v>0</v>
      </c>
      <c r="T107" s="108">
        <f t="shared" si="23"/>
        <v>0</v>
      </c>
      <c r="U107" s="108">
        <f t="shared" si="23"/>
        <v>0</v>
      </c>
      <c r="V107" s="109">
        <f t="shared" si="23"/>
        <v>0</v>
      </c>
      <c r="W107" s="110">
        <f t="shared" si="23"/>
        <v>0</v>
      </c>
      <c r="X107" s="108">
        <f t="shared" si="23"/>
        <v>0</v>
      </c>
      <c r="Y107" s="108">
        <f t="shared" si="23"/>
        <v>0</v>
      </c>
      <c r="Z107" s="108">
        <f t="shared" si="23"/>
        <v>0</v>
      </c>
      <c r="AA107" s="109">
        <f t="shared" si="23"/>
        <v>0</v>
      </c>
      <c r="AB107" s="110">
        <f t="shared" si="23"/>
        <v>0</v>
      </c>
      <c r="AC107" s="108">
        <f t="shared" si="23"/>
        <v>0</v>
      </c>
      <c r="AD107" s="108">
        <f t="shared" si="23"/>
        <v>0</v>
      </c>
      <c r="AE107" s="108">
        <f t="shared" si="23"/>
        <v>0</v>
      </c>
      <c r="AF107" s="109">
        <f t="shared" si="23"/>
        <v>0</v>
      </c>
      <c r="AG107" s="110">
        <f t="shared" si="23"/>
        <v>0</v>
      </c>
      <c r="AH107" s="108">
        <f t="shared" si="23"/>
        <v>0</v>
      </c>
      <c r="AI107" s="108">
        <f t="shared" si="23"/>
        <v>0</v>
      </c>
      <c r="AJ107" s="108">
        <f t="shared" si="23"/>
        <v>0</v>
      </c>
      <c r="AK107" s="109">
        <f t="shared" si="23"/>
        <v>0</v>
      </c>
      <c r="AL107" s="110">
        <f t="shared" si="23"/>
        <v>0</v>
      </c>
      <c r="AM107" s="108">
        <f t="shared" si="23"/>
        <v>0</v>
      </c>
      <c r="AN107" s="108">
        <f t="shared" si="23"/>
        <v>0</v>
      </c>
      <c r="AO107" s="108">
        <f t="shared" si="23"/>
        <v>0</v>
      </c>
      <c r="AP107" s="109">
        <f t="shared" si="23"/>
        <v>0</v>
      </c>
      <c r="AQ107" s="110">
        <f t="shared" si="23"/>
        <v>0</v>
      </c>
      <c r="AR107" s="108">
        <f t="shared" si="23"/>
        <v>0</v>
      </c>
      <c r="AS107" s="108">
        <f t="shared" si="23"/>
        <v>0</v>
      </c>
      <c r="AT107" s="108">
        <f t="shared" si="23"/>
        <v>0</v>
      </c>
      <c r="AU107" s="109">
        <f t="shared" si="23"/>
        <v>0</v>
      </c>
      <c r="AV107" s="110">
        <f t="shared" si="23"/>
        <v>0</v>
      </c>
      <c r="AW107" s="108">
        <f t="shared" si="23"/>
        <v>0</v>
      </c>
      <c r="AX107" s="108">
        <f t="shared" si="23"/>
        <v>0</v>
      </c>
      <c r="AY107" s="108">
        <f t="shared" si="23"/>
        <v>0</v>
      </c>
      <c r="AZ107" s="109">
        <f t="shared" si="23"/>
        <v>0</v>
      </c>
      <c r="BA107" s="107">
        <f t="shared" si="23"/>
        <v>0</v>
      </c>
      <c r="BB107" s="108">
        <f t="shared" si="23"/>
        <v>0</v>
      </c>
      <c r="BC107" s="108">
        <f t="shared" si="23"/>
        <v>0</v>
      </c>
      <c r="BD107" s="108">
        <f t="shared" si="23"/>
        <v>0</v>
      </c>
      <c r="BE107" s="111">
        <f t="shared" si="23"/>
        <v>0</v>
      </c>
      <c r="BF107" s="110">
        <f t="shared" si="23"/>
        <v>0</v>
      </c>
      <c r="BG107" s="108">
        <f t="shared" si="23"/>
        <v>0</v>
      </c>
      <c r="BH107" s="108">
        <f t="shared" si="23"/>
        <v>0</v>
      </c>
      <c r="BI107" s="108">
        <f t="shared" si="23"/>
        <v>0</v>
      </c>
      <c r="BJ107" s="109">
        <f t="shared" si="23"/>
        <v>0</v>
      </c>
      <c r="BK107" s="112">
        <f t="shared" si="23"/>
        <v>0</v>
      </c>
    </row>
    <row r="108" spans="1:63" ht="6" customHeight="1">
      <c r="A108" s="2"/>
      <c r="B108" s="11"/>
      <c r="C108" s="19"/>
      <c r="D108" s="25"/>
      <c r="E108" s="19"/>
      <c r="F108" s="19"/>
      <c r="G108" s="19"/>
      <c r="H108" s="19"/>
      <c r="I108" s="19"/>
      <c r="J108" s="19"/>
      <c r="K108" s="19"/>
      <c r="L108" s="19"/>
      <c r="M108" s="19"/>
      <c r="N108" s="25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25"/>
      <c r="AS108" s="19"/>
      <c r="AT108" s="19"/>
      <c r="AU108" s="19"/>
      <c r="AV108" s="19"/>
      <c r="AW108" s="19"/>
      <c r="AX108" s="19"/>
      <c r="AY108" s="19"/>
      <c r="AZ108" s="19"/>
      <c r="BA108" s="19"/>
      <c r="BB108" s="25"/>
      <c r="BC108" s="19"/>
      <c r="BD108" s="19"/>
      <c r="BE108" s="19"/>
      <c r="BF108" s="19"/>
      <c r="BG108" s="25"/>
      <c r="BH108" s="19"/>
      <c r="BI108" s="19"/>
      <c r="BJ108" s="19"/>
      <c r="BK108" s="21"/>
    </row>
    <row r="109" spans="1:63" ht="12.75">
      <c r="A109" s="2"/>
      <c r="B109" s="2" t="s">
        <v>104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31" t="s">
        <v>89</v>
      </c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21"/>
    </row>
    <row r="110" spans="1:63" ht="12.75">
      <c r="A110" s="2"/>
      <c r="B110" s="2" t="s">
        <v>105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32" t="s">
        <v>90</v>
      </c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21"/>
    </row>
    <row r="111" spans="3:63" ht="12.75">
      <c r="C111" s="19"/>
      <c r="D111" s="19"/>
      <c r="E111" s="19"/>
      <c r="F111" s="19"/>
      <c r="G111" s="19"/>
      <c r="H111" s="19"/>
      <c r="I111" s="19"/>
      <c r="J111" s="19"/>
      <c r="K111" s="19"/>
      <c r="L111" s="32" t="s">
        <v>91</v>
      </c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21"/>
    </row>
    <row r="112" spans="2:63" ht="12.75">
      <c r="B112" s="2" t="s">
        <v>96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32" t="s">
        <v>92</v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21"/>
    </row>
    <row r="113" spans="2:63" ht="12.75">
      <c r="B113" s="2" t="s">
        <v>97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32" t="s">
        <v>93</v>
      </c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21"/>
    </row>
    <row r="114" spans="2:63" ht="12.75">
      <c r="B114" s="2"/>
      <c r="C114" s="19"/>
      <c r="D114" s="19"/>
      <c r="E114" s="19"/>
      <c r="F114" s="19"/>
      <c r="G114" s="19"/>
      <c r="H114" s="19"/>
      <c r="I114" s="19"/>
      <c r="J114" s="19"/>
      <c r="K114" s="19"/>
      <c r="L114" s="32" t="s">
        <v>94</v>
      </c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21"/>
    </row>
  </sheetData>
  <sheetProtection/>
  <mergeCells count="49">
    <mergeCell ref="C102:BK102"/>
    <mergeCell ref="A1:A5"/>
    <mergeCell ref="C74:BK74"/>
    <mergeCell ref="C104:BK104"/>
    <mergeCell ref="C105:BK105"/>
    <mergeCell ref="C78:BK78"/>
    <mergeCell ref="C79:BK79"/>
    <mergeCell ref="C82:BK82"/>
    <mergeCell ref="C91:BK91"/>
    <mergeCell ref="C92:BK92"/>
    <mergeCell ref="C93:BK93"/>
    <mergeCell ref="C48:BK48"/>
    <mergeCell ref="C45:BK45"/>
    <mergeCell ref="C51:BK51"/>
    <mergeCell ref="C72:BK72"/>
    <mergeCell ref="C73:BK73"/>
    <mergeCell ref="C77:BK77"/>
    <mergeCell ref="C1:BK1"/>
    <mergeCell ref="BA3:BJ3"/>
    <mergeCell ref="BK2:BK5"/>
    <mergeCell ref="W3:AF3"/>
    <mergeCell ref="AG3:AP3"/>
    <mergeCell ref="C47:BK47"/>
    <mergeCell ref="M3:V3"/>
    <mergeCell ref="C12:BK12"/>
    <mergeCell ref="C16:BK16"/>
    <mergeCell ref="C23:BK23"/>
    <mergeCell ref="C26:BK26"/>
    <mergeCell ref="C29:BK29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5"/>
  <sheetViews>
    <sheetView zoomScalePageLayoutView="0" workbookViewId="0" topLeftCell="A1">
      <selection activeCell="D5" sqref="D5:J41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0.140625" style="0" customWidth="1"/>
  </cols>
  <sheetData>
    <row r="2" spans="2:12" ht="12.75">
      <c r="B2" s="156" t="s">
        <v>164</v>
      </c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2:12" ht="12.75">
      <c r="B3" s="156" t="s">
        <v>123</v>
      </c>
      <c r="C3" s="157"/>
      <c r="D3" s="157"/>
      <c r="E3" s="157"/>
      <c r="F3" s="157"/>
      <c r="G3" s="157"/>
      <c r="H3" s="157"/>
      <c r="I3" s="157"/>
      <c r="J3" s="157"/>
      <c r="K3" s="157"/>
      <c r="L3" s="158"/>
    </row>
    <row r="4" spans="2:12" ht="75">
      <c r="B4" s="83" t="s">
        <v>66</v>
      </c>
      <c r="C4" s="10" t="s">
        <v>32</v>
      </c>
      <c r="D4" s="10" t="s">
        <v>78</v>
      </c>
      <c r="E4" s="10" t="s">
        <v>79</v>
      </c>
      <c r="F4" s="10" t="s">
        <v>7</v>
      </c>
      <c r="G4" s="10" t="s">
        <v>8</v>
      </c>
      <c r="H4" s="10" t="s">
        <v>21</v>
      </c>
      <c r="I4" s="10" t="s">
        <v>84</v>
      </c>
      <c r="J4" s="10" t="s">
        <v>85</v>
      </c>
      <c r="K4" s="10" t="s">
        <v>65</v>
      </c>
      <c r="L4" s="10" t="s">
        <v>86</v>
      </c>
    </row>
    <row r="5" spans="2:12" ht="12.75">
      <c r="B5" s="7">
        <v>1</v>
      </c>
      <c r="C5" s="8" t="s">
        <v>33</v>
      </c>
      <c r="D5" s="82">
        <v>0.009038626</v>
      </c>
      <c r="E5" s="78">
        <v>0.028513459</v>
      </c>
      <c r="F5" s="78">
        <v>5.377957121</v>
      </c>
      <c r="G5" s="78">
        <v>0.221569366</v>
      </c>
      <c r="H5" s="78">
        <v>0.093119278</v>
      </c>
      <c r="I5" s="78">
        <v>0</v>
      </c>
      <c r="J5" s="69">
        <v>0.00013689203563080246</v>
      </c>
      <c r="K5" s="73">
        <v>5.730334742035629</v>
      </c>
      <c r="L5" s="78">
        <v>0</v>
      </c>
    </row>
    <row r="6" spans="2:12" ht="12.75">
      <c r="B6" s="7">
        <v>2</v>
      </c>
      <c r="C6" s="9" t="s">
        <v>34</v>
      </c>
      <c r="D6" s="78">
        <v>108.71225203</v>
      </c>
      <c r="E6" s="78">
        <v>91.689809652</v>
      </c>
      <c r="F6" s="78">
        <v>1297.495893504</v>
      </c>
      <c r="G6" s="78">
        <v>111.977772499</v>
      </c>
      <c r="H6" s="78">
        <v>24.597499707</v>
      </c>
      <c r="I6" s="78">
        <v>0.006530408</v>
      </c>
      <c r="J6" s="69">
        <v>5.130589881934301</v>
      </c>
      <c r="K6" s="73">
        <v>1639.6103476819342</v>
      </c>
      <c r="L6" s="78">
        <v>0</v>
      </c>
    </row>
    <row r="7" spans="2:12" ht="12.75">
      <c r="B7" s="7">
        <v>3</v>
      </c>
      <c r="C7" s="8" t="s">
        <v>35</v>
      </c>
      <c r="D7" s="78">
        <v>0.053997245</v>
      </c>
      <c r="E7" s="78">
        <v>4.551298141</v>
      </c>
      <c r="F7" s="78">
        <v>11.364219278</v>
      </c>
      <c r="G7" s="78">
        <v>0.228254888</v>
      </c>
      <c r="H7" s="78">
        <v>0.062859817</v>
      </c>
      <c r="I7" s="78">
        <v>0</v>
      </c>
      <c r="J7" s="69">
        <v>0</v>
      </c>
      <c r="K7" s="73">
        <v>16.260629369</v>
      </c>
      <c r="L7" s="78">
        <v>0</v>
      </c>
    </row>
    <row r="8" spans="2:12" ht="12.75">
      <c r="B8" s="7">
        <v>4</v>
      </c>
      <c r="C8" s="9" t="s">
        <v>36</v>
      </c>
      <c r="D8" s="78">
        <v>46.635431836</v>
      </c>
      <c r="E8" s="78">
        <v>44.163158079</v>
      </c>
      <c r="F8" s="78">
        <v>537.338448771</v>
      </c>
      <c r="G8" s="78">
        <v>23.743250776</v>
      </c>
      <c r="H8" s="78">
        <v>9.349390653</v>
      </c>
      <c r="I8" s="78">
        <v>0.002929364</v>
      </c>
      <c r="J8" s="69">
        <v>0.3687683897805003</v>
      </c>
      <c r="K8" s="73">
        <v>661.6013778687804</v>
      </c>
      <c r="L8" s="78">
        <v>0</v>
      </c>
    </row>
    <row r="9" spans="2:12" ht="12.75">
      <c r="B9" s="7">
        <v>5</v>
      </c>
      <c r="C9" s="9" t="s">
        <v>37</v>
      </c>
      <c r="D9" s="78">
        <v>36.757113615</v>
      </c>
      <c r="E9" s="78">
        <v>61.354380459</v>
      </c>
      <c r="F9" s="78">
        <v>752.396755956</v>
      </c>
      <c r="G9" s="78">
        <v>55.131402608</v>
      </c>
      <c r="H9" s="78">
        <v>14.247558107</v>
      </c>
      <c r="I9" s="78">
        <v>0.002046687</v>
      </c>
      <c r="J9" s="69">
        <v>0.5711420461951189</v>
      </c>
      <c r="K9" s="73">
        <v>920.4603994781951</v>
      </c>
      <c r="L9" s="78">
        <v>0</v>
      </c>
    </row>
    <row r="10" spans="2:12" ht="12.75">
      <c r="B10" s="7">
        <v>6</v>
      </c>
      <c r="C10" s="9" t="s">
        <v>38</v>
      </c>
      <c r="D10" s="78">
        <v>6.67665063</v>
      </c>
      <c r="E10" s="78">
        <v>48.604055228</v>
      </c>
      <c r="F10" s="78">
        <v>260.528422691</v>
      </c>
      <c r="G10" s="78">
        <v>23.15196749</v>
      </c>
      <c r="H10" s="78">
        <v>46.938245992</v>
      </c>
      <c r="I10" s="78">
        <v>0.005280241</v>
      </c>
      <c r="J10" s="69">
        <v>0.08493630621155894</v>
      </c>
      <c r="K10" s="73">
        <v>385.98955857821153</v>
      </c>
      <c r="L10" s="78">
        <v>0</v>
      </c>
    </row>
    <row r="11" spans="2:12" ht="12.75">
      <c r="B11" s="7">
        <v>7</v>
      </c>
      <c r="C11" s="9" t="s">
        <v>39</v>
      </c>
      <c r="D11" s="78">
        <v>20.568550408</v>
      </c>
      <c r="E11" s="78">
        <v>51.449291327</v>
      </c>
      <c r="F11" s="78">
        <v>545.400688458</v>
      </c>
      <c r="G11" s="78">
        <v>74.358346141</v>
      </c>
      <c r="H11" s="78">
        <v>12.850024705</v>
      </c>
      <c r="I11" s="78">
        <v>0.004394047</v>
      </c>
      <c r="J11" s="69">
        <v>1.019341765866321</v>
      </c>
      <c r="K11" s="73">
        <v>705.6506368518662</v>
      </c>
      <c r="L11" s="78">
        <v>0</v>
      </c>
    </row>
    <row r="12" spans="2:12" ht="12.75">
      <c r="B12" s="7">
        <v>8</v>
      </c>
      <c r="C12" s="8" t="s">
        <v>40</v>
      </c>
      <c r="D12" s="78">
        <v>0.197220067</v>
      </c>
      <c r="E12" s="78">
        <v>10.728450682</v>
      </c>
      <c r="F12" s="78">
        <v>22.451270442</v>
      </c>
      <c r="G12" s="78">
        <v>2.594525153</v>
      </c>
      <c r="H12" s="78">
        <v>0.314781383</v>
      </c>
      <c r="I12" s="78">
        <v>0</v>
      </c>
      <c r="J12" s="69">
        <v>0.005617227790074349</v>
      </c>
      <c r="K12" s="73">
        <v>36.29186495479008</v>
      </c>
      <c r="L12" s="78">
        <v>0</v>
      </c>
    </row>
    <row r="13" spans="2:12" ht="12.75">
      <c r="B13" s="7">
        <v>9</v>
      </c>
      <c r="C13" s="8" t="s">
        <v>41</v>
      </c>
      <c r="D13" s="78">
        <v>0.165024775</v>
      </c>
      <c r="E13" s="78">
        <v>0.926037608</v>
      </c>
      <c r="F13" s="78">
        <v>14.057920085</v>
      </c>
      <c r="G13" s="78">
        <v>1.060644182</v>
      </c>
      <c r="H13" s="78">
        <v>0.055595887</v>
      </c>
      <c r="I13" s="78">
        <v>0</v>
      </c>
      <c r="J13" s="69">
        <v>4.041306963439419</v>
      </c>
      <c r="K13" s="73">
        <v>20.306529500439417</v>
      </c>
      <c r="L13" s="78">
        <v>0</v>
      </c>
    </row>
    <row r="14" spans="2:12" ht="12.75">
      <c r="B14" s="7">
        <v>10</v>
      </c>
      <c r="C14" s="9" t="s">
        <v>42</v>
      </c>
      <c r="D14" s="78">
        <v>34.824167996</v>
      </c>
      <c r="E14" s="78">
        <v>234.194558752</v>
      </c>
      <c r="F14" s="78">
        <v>717.269943134</v>
      </c>
      <c r="G14" s="78">
        <v>112.041309956</v>
      </c>
      <c r="H14" s="78">
        <v>8.352622163</v>
      </c>
      <c r="I14" s="78">
        <v>0.007479901</v>
      </c>
      <c r="J14" s="69">
        <v>0.5081092870367022</v>
      </c>
      <c r="K14" s="73">
        <v>1107.1981911890366</v>
      </c>
      <c r="L14" s="78">
        <v>0</v>
      </c>
    </row>
    <row r="15" spans="2:12" ht="12.75">
      <c r="B15" s="7">
        <v>11</v>
      </c>
      <c r="C15" s="9" t="s">
        <v>43</v>
      </c>
      <c r="D15" s="78">
        <v>566.396834603</v>
      </c>
      <c r="E15" s="78">
        <v>1114.938358278</v>
      </c>
      <c r="F15" s="78">
        <v>6251.174116648</v>
      </c>
      <c r="G15" s="78">
        <v>812.02794074</v>
      </c>
      <c r="H15" s="78">
        <v>137.826912012</v>
      </c>
      <c r="I15" s="78">
        <v>0.013171589</v>
      </c>
      <c r="J15" s="69">
        <v>22.880315669711372</v>
      </c>
      <c r="K15" s="73">
        <v>8905.257649539712</v>
      </c>
      <c r="L15" s="78">
        <v>0</v>
      </c>
    </row>
    <row r="16" spans="2:12" ht="12.75">
      <c r="B16" s="7">
        <v>12</v>
      </c>
      <c r="C16" s="9" t="s">
        <v>44</v>
      </c>
      <c r="D16" s="78">
        <v>579.975449807</v>
      </c>
      <c r="E16" s="78">
        <v>877.798237373</v>
      </c>
      <c r="F16" s="78">
        <v>1884.691076838</v>
      </c>
      <c r="G16" s="78">
        <v>146.901875502</v>
      </c>
      <c r="H16" s="78">
        <v>70.192571331</v>
      </c>
      <c r="I16" s="78">
        <v>0.005696963</v>
      </c>
      <c r="J16" s="69">
        <v>2.5219489676828886</v>
      </c>
      <c r="K16" s="73">
        <v>3562.0868567816833</v>
      </c>
      <c r="L16" s="78">
        <v>0</v>
      </c>
    </row>
    <row r="17" spans="2:12" ht="12.75">
      <c r="B17" s="7">
        <v>13</v>
      </c>
      <c r="C17" s="9" t="s">
        <v>45</v>
      </c>
      <c r="D17" s="78">
        <v>1.815372969</v>
      </c>
      <c r="E17" s="78">
        <v>4.096751183</v>
      </c>
      <c r="F17" s="78">
        <v>111.97682211</v>
      </c>
      <c r="G17" s="78">
        <v>5.649040109</v>
      </c>
      <c r="H17" s="78">
        <v>2.581277628</v>
      </c>
      <c r="I17" s="78">
        <v>0.000145941</v>
      </c>
      <c r="J17" s="69">
        <v>0.16413245558504708</v>
      </c>
      <c r="K17" s="73">
        <v>126.28354239558504</v>
      </c>
      <c r="L17" s="78">
        <v>0</v>
      </c>
    </row>
    <row r="18" spans="2:12" ht="12.75">
      <c r="B18" s="7">
        <v>14</v>
      </c>
      <c r="C18" s="9" t="s">
        <v>46</v>
      </c>
      <c r="D18" s="78">
        <v>0.650394038</v>
      </c>
      <c r="E18" s="78">
        <v>2.110364388</v>
      </c>
      <c r="F18" s="78">
        <v>60.725896131</v>
      </c>
      <c r="G18" s="78">
        <v>2.405493999</v>
      </c>
      <c r="H18" s="78">
        <v>1.413488281</v>
      </c>
      <c r="I18" s="78">
        <v>0.000291881</v>
      </c>
      <c r="J18" s="69">
        <v>0.24764193610922622</v>
      </c>
      <c r="K18" s="73">
        <v>67.55357065410922</v>
      </c>
      <c r="L18" s="78">
        <v>0</v>
      </c>
    </row>
    <row r="19" spans="2:12" ht="12.75">
      <c r="B19" s="7">
        <v>15</v>
      </c>
      <c r="C19" s="9" t="s">
        <v>47</v>
      </c>
      <c r="D19" s="78">
        <v>14.338262149</v>
      </c>
      <c r="E19" s="78">
        <v>63.839059745</v>
      </c>
      <c r="F19" s="78">
        <v>943.759306327</v>
      </c>
      <c r="G19" s="78">
        <v>117.778363707</v>
      </c>
      <c r="H19" s="78">
        <v>16.54395017</v>
      </c>
      <c r="I19" s="78">
        <v>0.001610622</v>
      </c>
      <c r="J19" s="69">
        <v>0.245773633606937</v>
      </c>
      <c r="K19" s="73">
        <v>1156.506326353607</v>
      </c>
      <c r="L19" s="78">
        <v>0</v>
      </c>
    </row>
    <row r="20" spans="2:12" ht="12.75">
      <c r="B20" s="7">
        <v>16</v>
      </c>
      <c r="C20" s="9" t="s">
        <v>48</v>
      </c>
      <c r="D20" s="78">
        <v>1499.752352634</v>
      </c>
      <c r="E20" s="78">
        <v>1440.738792294</v>
      </c>
      <c r="F20" s="78">
        <v>5565.18767816</v>
      </c>
      <c r="G20" s="78">
        <v>384.029928197</v>
      </c>
      <c r="H20" s="78">
        <v>170.412017199</v>
      </c>
      <c r="I20" s="78">
        <v>0.031846727</v>
      </c>
      <c r="J20" s="69">
        <v>10.269962346198561</v>
      </c>
      <c r="K20" s="73">
        <v>9070.422577557201</v>
      </c>
      <c r="L20" s="78">
        <v>0</v>
      </c>
    </row>
    <row r="21" spans="2:12" ht="12.75">
      <c r="B21" s="7">
        <v>17</v>
      </c>
      <c r="C21" s="8" t="s">
        <v>49</v>
      </c>
      <c r="D21" s="78">
        <v>88.08260035</v>
      </c>
      <c r="E21" s="78">
        <v>134.962959642</v>
      </c>
      <c r="F21" s="78">
        <v>1261.880458345</v>
      </c>
      <c r="G21" s="78">
        <v>96.098893165</v>
      </c>
      <c r="H21" s="78">
        <v>26.277834102</v>
      </c>
      <c r="I21" s="78">
        <v>0.013924151</v>
      </c>
      <c r="J21" s="69">
        <v>3.058010239475043</v>
      </c>
      <c r="K21" s="73">
        <v>1610.3746799944754</v>
      </c>
      <c r="L21" s="78">
        <v>0</v>
      </c>
    </row>
    <row r="22" spans="2:12" ht="12.75">
      <c r="B22" s="7">
        <v>18</v>
      </c>
      <c r="C22" s="9" t="s">
        <v>50</v>
      </c>
      <c r="D22" s="78">
        <v>0.000185474</v>
      </c>
      <c r="E22" s="78">
        <v>0</v>
      </c>
      <c r="F22" s="78">
        <v>0.334932793</v>
      </c>
      <c r="G22" s="78">
        <v>0.005314632</v>
      </c>
      <c r="H22" s="78">
        <v>0.046533285</v>
      </c>
      <c r="I22" s="78">
        <v>0</v>
      </c>
      <c r="J22" s="69">
        <v>0</v>
      </c>
      <c r="K22" s="73">
        <v>0.386966184</v>
      </c>
      <c r="L22" s="78">
        <v>0</v>
      </c>
    </row>
    <row r="23" spans="2:12" ht="12.75">
      <c r="B23" s="7">
        <v>19</v>
      </c>
      <c r="C23" s="9" t="s">
        <v>51</v>
      </c>
      <c r="D23" s="78">
        <v>164.041872601</v>
      </c>
      <c r="E23" s="78">
        <v>109.721364211</v>
      </c>
      <c r="F23" s="78">
        <v>1418.843469896</v>
      </c>
      <c r="G23" s="78">
        <v>152.480345153</v>
      </c>
      <c r="H23" s="78">
        <v>25.358410334</v>
      </c>
      <c r="I23" s="78">
        <v>0.007908932</v>
      </c>
      <c r="J23" s="69">
        <v>3.2025190848603815</v>
      </c>
      <c r="K23" s="73">
        <v>1873.6558902118602</v>
      </c>
      <c r="L23" s="78">
        <v>0</v>
      </c>
    </row>
    <row r="24" spans="2:12" ht="12.75">
      <c r="B24" s="7">
        <v>20</v>
      </c>
      <c r="C24" s="8" t="s">
        <v>52</v>
      </c>
      <c r="D24" s="78">
        <v>11237.80075358</v>
      </c>
      <c r="E24" s="78">
        <v>8955.669797564888</v>
      </c>
      <c r="F24" s="78">
        <v>21499.589641471244</v>
      </c>
      <c r="G24" s="78">
        <v>3193.827643762193</v>
      </c>
      <c r="H24" s="78">
        <v>1327.4891644346947</v>
      </c>
      <c r="I24" s="78">
        <v>3.792080734</v>
      </c>
      <c r="J24" s="69">
        <v>426.9926688915503</v>
      </c>
      <c r="K24" s="73">
        <v>46645.161750438565</v>
      </c>
      <c r="L24" s="78">
        <v>0</v>
      </c>
    </row>
    <row r="25" spans="2:12" ht="12.75">
      <c r="B25" s="7">
        <v>21</v>
      </c>
      <c r="C25" s="9" t="s">
        <v>53</v>
      </c>
      <c r="D25" s="78">
        <v>0.409312105</v>
      </c>
      <c r="E25" s="78">
        <v>0.137183058</v>
      </c>
      <c r="F25" s="78">
        <v>9.929217295</v>
      </c>
      <c r="G25" s="78">
        <v>0.500856024</v>
      </c>
      <c r="H25" s="78">
        <v>0.180578825</v>
      </c>
      <c r="I25" s="78">
        <v>0</v>
      </c>
      <c r="J25" s="69">
        <v>0</v>
      </c>
      <c r="K25" s="73">
        <v>11.157147307</v>
      </c>
      <c r="L25" s="78">
        <v>0</v>
      </c>
    </row>
    <row r="26" spans="2:12" ht="12.75">
      <c r="B26" s="7">
        <v>22</v>
      </c>
      <c r="C26" s="8" t="s">
        <v>54</v>
      </c>
      <c r="D26" s="78">
        <v>0.986302014</v>
      </c>
      <c r="E26" s="78">
        <v>4.861144088</v>
      </c>
      <c r="F26" s="78">
        <v>24.262218782</v>
      </c>
      <c r="G26" s="78">
        <v>1.028727951</v>
      </c>
      <c r="H26" s="78">
        <v>0.556616456</v>
      </c>
      <c r="I26" s="78">
        <v>0</v>
      </c>
      <c r="J26" s="69">
        <v>0.25056102187701734</v>
      </c>
      <c r="K26" s="73">
        <v>31.94557031287702</v>
      </c>
      <c r="L26" s="78">
        <v>0</v>
      </c>
    </row>
    <row r="27" spans="2:12" ht="12.75">
      <c r="B27" s="7">
        <v>23</v>
      </c>
      <c r="C27" s="8" t="s">
        <v>55</v>
      </c>
      <c r="D27" s="78">
        <v>0.299122748</v>
      </c>
      <c r="E27" s="78">
        <v>1.05228759</v>
      </c>
      <c r="F27" s="78">
        <v>2.222416739</v>
      </c>
      <c r="G27" s="78">
        <v>0.22205013</v>
      </c>
      <c r="H27" s="78">
        <v>0.034380168</v>
      </c>
      <c r="I27" s="78">
        <v>0</v>
      </c>
      <c r="J27" s="69">
        <v>0</v>
      </c>
      <c r="K27" s="73">
        <v>3.830257375</v>
      </c>
      <c r="L27" s="78">
        <v>0</v>
      </c>
    </row>
    <row r="28" spans="2:12" ht="12.75">
      <c r="B28" s="7">
        <v>24</v>
      </c>
      <c r="C28" s="9" t="s">
        <v>56</v>
      </c>
      <c r="D28" s="78">
        <v>0.147664077</v>
      </c>
      <c r="E28" s="78">
        <v>0.117430524</v>
      </c>
      <c r="F28" s="78">
        <v>11.788765645</v>
      </c>
      <c r="G28" s="78">
        <v>0.556887606</v>
      </c>
      <c r="H28" s="78">
        <v>0.508257992</v>
      </c>
      <c r="I28" s="78">
        <v>0</v>
      </c>
      <c r="J28" s="69">
        <v>1.6160709869013714</v>
      </c>
      <c r="K28" s="73">
        <v>14.735076830901372</v>
      </c>
      <c r="L28" s="78">
        <v>0</v>
      </c>
    </row>
    <row r="29" spans="2:12" ht="12.75">
      <c r="B29" s="7">
        <v>25</v>
      </c>
      <c r="C29" s="9" t="s">
        <v>99</v>
      </c>
      <c r="D29" s="78">
        <v>1997.355886716</v>
      </c>
      <c r="E29" s="78">
        <v>3827.532187333</v>
      </c>
      <c r="F29" s="78">
        <v>4490.123082008</v>
      </c>
      <c r="G29" s="78">
        <v>367.366430053</v>
      </c>
      <c r="H29" s="78">
        <v>172.698190945</v>
      </c>
      <c r="I29" s="78">
        <v>0.053472328</v>
      </c>
      <c r="J29" s="69">
        <v>13.11201568013149</v>
      </c>
      <c r="K29" s="73">
        <v>10868.241265063132</v>
      </c>
      <c r="L29" s="78">
        <v>0</v>
      </c>
    </row>
    <row r="30" spans="2:12" ht="12.75">
      <c r="B30" s="7">
        <v>26</v>
      </c>
      <c r="C30" s="9" t="s">
        <v>100</v>
      </c>
      <c r="D30" s="78">
        <v>49.827238325</v>
      </c>
      <c r="E30" s="78">
        <v>67.815537798</v>
      </c>
      <c r="F30" s="78">
        <v>657.435574152</v>
      </c>
      <c r="G30" s="78">
        <v>69.743330123</v>
      </c>
      <c r="H30" s="78">
        <v>14.284529077</v>
      </c>
      <c r="I30" s="78">
        <v>0.003372461</v>
      </c>
      <c r="J30" s="69">
        <v>3.696371340170205</v>
      </c>
      <c r="K30" s="73">
        <v>862.8059532761702</v>
      </c>
      <c r="L30" s="78">
        <v>0</v>
      </c>
    </row>
    <row r="31" spans="2:12" ht="12.75">
      <c r="B31" s="7">
        <v>27</v>
      </c>
      <c r="C31" s="9" t="s">
        <v>15</v>
      </c>
      <c r="D31" s="78">
        <v>331.532996089</v>
      </c>
      <c r="E31" s="78">
        <v>499.384244507</v>
      </c>
      <c r="F31" s="78">
        <v>4154.700749335</v>
      </c>
      <c r="G31" s="78">
        <v>427.857317269</v>
      </c>
      <c r="H31" s="78">
        <v>113.223774515</v>
      </c>
      <c r="I31" s="78">
        <v>0.95924229</v>
      </c>
      <c r="J31" s="69">
        <v>0.023286704181155797</v>
      </c>
      <c r="K31" s="73">
        <v>5527.681610709181</v>
      </c>
      <c r="L31" s="78">
        <v>0</v>
      </c>
    </row>
    <row r="32" spans="2:12" ht="12.75">
      <c r="B32" s="7">
        <v>28</v>
      </c>
      <c r="C32" s="9" t="s">
        <v>101</v>
      </c>
      <c r="D32" s="78">
        <v>8.889089119</v>
      </c>
      <c r="E32" s="78">
        <v>2.507312691</v>
      </c>
      <c r="F32" s="78">
        <v>58.529423762</v>
      </c>
      <c r="G32" s="78">
        <v>2.169930521</v>
      </c>
      <c r="H32" s="78">
        <v>3.165485117</v>
      </c>
      <c r="I32" s="78">
        <v>0</v>
      </c>
      <c r="J32" s="69">
        <v>0.11070007177745411</v>
      </c>
      <c r="K32" s="73">
        <v>75.37194128177747</v>
      </c>
      <c r="L32" s="78">
        <v>0</v>
      </c>
    </row>
    <row r="33" spans="2:12" ht="12.75">
      <c r="B33" s="7">
        <v>29</v>
      </c>
      <c r="C33" s="9" t="s">
        <v>57</v>
      </c>
      <c r="D33" s="78">
        <v>25.58795356</v>
      </c>
      <c r="E33" s="78">
        <v>81.145124134</v>
      </c>
      <c r="F33" s="78">
        <v>1095.322609961</v>
      </c>
      <c r="G33" s="78">
        <v>51.080507711</v>
      </c>
      <c r="H33" s="78">
        <v>23.515786087</v>
      </c>
      <c r="I33" s="78">
        <v>0.033752747</v>
      </c>
      <c r="J33" s="69">
        <v>0.6902597461355469</v>
      </c>
      <c r="K33" s="73">
        <v>1277.3759939461356</v>
      </c>
      <c r="L33" s="78">
        <v>0</v>
      </c>
    </row>
    <row r="34" spans="2:12" ht="12.75">
      <c r="B34" s="7">
        <v>30</v>
      </c>
      <c r="C34" s="9" t="s">
        <v>58</v>
      </c>
      <c r="D34" s="78">
        <v>125.846228734</v>
      </c>
      <c r="E34" s="78">
        <v>207.791226965</v>
      </c>
      <c r="F34" s="78">
        <v>2042.625284492</v>
      </c>
      <c r="G34" s="78">
        <v>110.529971417</v>
      </c>
      <c r="H34" s="78">
        <v>29.932655237</v>
      </c>
      <c r="I34" s="78">
        <v>0.001608865</v>
      </c>
      <c r="J34" s="69">
        <v>4.05602039321309</v>
      </c>
      <c r="K34" s="73">
        <v>2520.782996103213</v>
      </c>
      <c r="L34" s="78">
        <v>0</v>
      </c>
    </row>
    <row r="35" spans="2:12" ht="12.75">
      <c r="B35" s="7">
        <v>31</v>
      </c>
      <c r="C35" s="8" t="s">
        <v>59</v>
      </c>
      <c r="D35" s="78">
        <v>0.898927894</v>
      </c>
      <c r="E35" s="78">
        <v>16.297415806</v>
      </c>
      <c r="F35" s="78">
        <v>23.956726372</v>
      </c>
      <c r="G35" s="78">
        <v>1.68538952</v>
      </c>
      <c r="H35" s="78">
        <v>0.205964752</v>
      </c>
      <c r="I35" s="78">
        <v>0</v>
      </c>
      <c r="J35" s="69">
        <v>0</v>
      </c>
      <c r="K35" s="73">
        <v>43.044424344</v>
      </c>
      <c r="L35" s="78">
        <v>0</v>
      </c>
    </row>
    <row r="36" spans="2:12" ht="12.75">
      <c r="B36" s="7">
        <v>32</v>
      </c>
      <c r="C36" s="9" t="s">
        <v>60</v>
      </c>
      <c r="D36" s="78">
        <v>926.296250222</v>
      </c>
      <c r="E36" s="78">
        <v>935.693128231</v>
      </c>
      <c r="F36" s="78">
        <v>3163.112668026</v>
      </c>
      <c r="G36" s="78">
        <v>366.695117081</v>
      </c>
      <c r="H36" s="78">
        <v>131.833332008</v>
      </c>
      <c r="I36" s="78">
        <v>0.896463218</v>
      </c>
      <c r="J36" s="69">
        <v>8.972360687073657</v>
      </c>
      <c r="K36" s="73">
        <v>5533.499319473073</v>
      </c>
      <c r="L36" s="78">
        <v>0</v>
      </c>
    </row>
    <row r="37" spans="2:12" ht="12.75">
      <c r="B37" s="7">
        <v>33</v>
      </c>
      <c r="C37" s="9" t="s">
        <v>95</v>
      </c>
      <c r="D37" s="78">
        <v>34.463522852</v>
      </c>
      <c r="E37" s="78">
        <v>42.38889277</v>
      </c>
      <c r="F37" s="78">
        <v>108.143460828</v>
      </c>
      <c r="G37" s="79">
        <v>4.286773392</v>
      </c>
      <c r="H37" s="79">
        <v>1.912818458</v>
      </c>
      <c r="I37" s="78">
        <v>0.001758322</v>
      </c>
      <c r="J37" s="69">
        <v>4.496584275136805</v>
      </c>
      <c r="K37" s="73">
        <v>195.69381089713679</v>
      </c>
      <c r="L37" s="78">
        <v>0</v>
      </c>
    </row>
    <row r="38" spans="2:12" ht="12.75">
      <c r="B38" s="7">
        <v>34</v>
      </c>
      <c r="C38" s="9" t="s">
        <v>61</v>
      </c>
      <c r="D38" s="78">
        <v>0.144913724</v>
      </c>
      <c r="E38" s="78">
        <v>0.239651317</v>
      </c>
      <c r="F38" s="78">
        <v>10.755149263</v>
      </c>
      <c r="G38" s="78">
        <v>0.272485307</v>
      </c>
      <c r="H38" s="78">
        <v>0.227922126</v>
      </c>
      <c r="I38" s="78">
        <v>0</v>
      </c>
      <c r="J38" s="69">
        <v>0.020547220764112185</v>
      </c>
      <c r="K38" s="73">
        <v>11.660668957764111</v>
      </c>
      <c r="L38" s="78">
        <v>0</v>
      </c>
    </row>
    <row r="39" spans="2:12" ht="12.75">
      <c r="B39" s="7">
        <v>35</v>
      </c>
      <c r="C39" s="9" t="s">
        <v>62</v>
      </c>
      <c r="D39" s="78">
        <v>246.343196252</v>
      </c>
      <c r="E39" s="78">
        <v>620.773855578</v>
      </c>
      <c r="F39" s="78">
        <v>3779.714009145</v>
      </c>
      <c r="G39" s="78">
        <v>340.331697873</v>
      </c>
      <c r="H39" s="78">
        <v>69.153950109</v>
      </c>
      <c r="I39" s="78">
        <v>0.013655129</v>
      </c>
      <c r="J39" s="69">
        <v>4.329547518123814</v>
      </c>
      <c r="K39" s="73">
        <v>5060.659911604124</v>
      </c>
      <c r="L39" s="78">
        <v>0</v>
      </c>
    </row>
    <row r="40" spans="2:12" ht="12.75">
      <c r="B40" s="7">
        <v>36</v>
      </c>
      <c r="C40" s="9" t="s">
        <v>63</v>
      </c>
      <c r="D40" s="78">
        <v>27.848759582</v>
      </c>
      <c r="E40" s="78">
        <v>38.772607433</v>
      </c>
      <c r="F40" s="78">
        <v>503.309821747</v>
      </c>
      <c r="G40" s="78">
        <v>32.213235238</v>
      </c>
      <c r="H40" s="78">
        <v>8.831726266</v>
      </c>
      <c r="I40" s="78">
        <v>0.001642273</v>
      </c>
      <c r="J40" s="69">
        <v>0.5802319511450755</v>
      </c>
      <c r="K40" s="73">
        <v>611.5580244901452</v>
      </c>
      <c r="L40" s="78">
        <v>0</v>
      </c>
    </row>
    <row r="41" spans="2:12" ht="12.75">
      <c r="B41" s="7">
        <v>37</v>
      </c>
      <c r="C41" s="9" t="s">
        <v>64</v>
      </c>
      <c r="D41" s="78">
        <v>889.459259334</v>
      </c>
      <c r="E41" s="78">
        <v>960.72648104</v>
      </c>
      <c r="F41" s="78">
        <v>3272.487005484</v>
      </c>
      <c r="G41" s="78">
        <v>401.841557368</v>
      </c>
      <c r="H41" s="78">
        <v>100.745916098</v>
      </c>
      <c r="I41" s="78">
        <v>0.014138667</v>
      </c>
      <c r="J41" s="69">
        <v>22.52556639329984</v>
      </c>
      <c r="K41" s="73">
        <v>5647.7999243843</v>
      </c>
      <c r="L41" s="78">
        <v>0</v>
      </c>
    </row>
    <row r="42" spans="2:12" ht="15">
      <c r="B42" s="10" t="s">
        <v>11</v>
      </c>
      <c r="C42" s="70"/>
      <c r="D42" s="80">
        <f aca="true" t="shared" si="0" ref="D42:L42">SUM(D5:D41)</f>
        <v>19073.790148779997</v>
      </c>
      <c r="E42" s="80">
        <f t="shared" si="0"/>
        <v>20558.800948928885</v>
      </c>
      <c r="F42" s="80">
        <f t="shared" si="0"/>
        <v>66570.26310119525</v>
      </c>
      <c r="G42" s="80">
        <f t="shared" si="0"/>
        <v>7494.096146609195</v>
      </c>
      <c r="H42" s="80">
        <f>SUM(H5:H41)</f>
        <v>2566.015740704695</v>
      </c>
      <c r="I42" s="80">
        <f t="shared" si="0"/>
        <v>5.874444487999999</v>
      </c>
      <c r="J42" s="80">
        <f t="shared" si="0"/>
        <v>545.793045975</v>
      </c>
      <c r="K42" s="80">
        <f>SUM(K5:K41)</f>
        <v>116814.633576681</v>
      </c>
      <c r="L42" s="80">
        <f t="shared" si="0"/>
        <v>0</v>
      </c>
    </row>
    <row r="43" spans="2:6" ht="12.75">
      <c r="B43" t="s">
        <v>80</v>
      </c>
      <c r="E43" s="1"/>
      <c r="F43" s="76"/>
    </row>
    <row r="44" spans="5:6" ht="12.75">
      <c r="E44" s="1"/>
      <c r="F44" s="76"/>
    </row>
    <row r="45" spans="4:12" ht="12.75">
      <c r="D45" s="81"/>
      <c r="E45" s="81"/>
      <c r="F45" s="81"/>
      <c r="G45" s="81"/>
      <c r="H45" s="81"/>
      <c r="I45" s="81"/>
      <c r="J45" s="81"/>
      <c r="K45" s="81"/>
      <c r="L45" s="81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 Balaji</cp:lastModifiedBy>
  <cp:lastPrinted>2023-05-08T11:51:33Z</cp:lastPrinted>
  <dcterms:created xsi:type="dcterms:W3CDTF">2014-01-06T04:43:23Z</dcterms:created>
  <dcterms:modified xsi:type="dcterms:W3CDTF">2023-06-09T05:57:11Z</dcterms:modified>
  <cp:category/>
  <cp:version/>
  <cp:contentType/>
  <cp:contentStatus/>
</cp:coreProperties>
</file>