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<sst xmlns="http://schemas.openxmlformats.org/spreadsheetml/2006/main" count="4183" uniqueCount="192">
  <si>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</si>
  <si>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</si>
  <si>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</si>
  <si>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</si>
  <si>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</si>
  <si>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</si>
  <si>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</si>
  <si>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</si>
  <si>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</si>
  <si>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</si>
  <si>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</si>
  <si>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</si>
  <si>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</si>
  <si>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</si>
  <si>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</si>
  <si>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</si>
  <si>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</si>
  <si>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</si>
  <si>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</si>
  <si>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</si>
  <si>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</si>
  <si>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</si>
  <si>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</si>
  <si>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</si>
  <si>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</si>
  <si>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</si>
  <si>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</si>
  <si>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</si>
  <si>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</si>
  <si>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</si>
  <si>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</si>
  <si>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</si>
  <si>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</si>
  <si>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</si>
  <si>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</si>
  <si>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</si>
  <si>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</si>
  <si>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</si>
  <si>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</si>
  <si>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</si>
  <si>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</si>
  <si>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</si>
  <si>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</si>
  <si>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</si>
  <si>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</si>
  <si>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</si>
  <si>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</si>
  <si>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</si>
  <si>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</si>
  <si>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</si>
  <si>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</si>
  <si>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</si>
  <si>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</si>
  <si>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</si>
  <si>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</si>
  <si>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</si>
  <si>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</si>
  <si>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</si>
  <si>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</si>
  <si>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</si>
  <si>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</si>
  <si>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</si>
  <si>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</si>
  <si>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</si>
  <si>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</si>
  <si>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</si>
  <si>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</si>
  <si>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</si>
  <si>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</si>
  <si>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</si>
  <si>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</si>
  <si>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</si>
  <si>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</si>
  <si>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</si>
  <si>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</si>
  <si>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</si>
  <si>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</si>
  <si>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</si>
  <si>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</si>
  <si>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</si>
  <si>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</si>
  <si>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</si>
  <si>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</si>
  <si>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</si>
  <si>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</si>
  <si>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</si>
  <si>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</si>
  <si>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</si>
  <si>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</si>
  <si>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</si>
  <si>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</si>
  <si>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</si>
  <si>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</si>
  <si>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</si>
  <si>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</si>
  <si>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</si>
  <si>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</si>
  <si>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</si>
  <si>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</si>
  <si>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</si>
  <si>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</si>
  <si>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</si>
  <si>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</si>
  <si>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</si>
  <si>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</si>
  <si>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</si>
  <si>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</si>
  <si>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</si>
  <si>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</si>
  <si>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</si>
  <si>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</si>
  <si>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RGESS FUND - SERIES 1</t>
  </si>
  <si>
    <t>DSPBR SMALL AND MID CAP FUND</t>
  </si>
  <si>
    <t>DSPBR INDIA T.I.G.E.R FUND</t>
  </si>
  <si>
    <t>DSPBR-TECHNOLOGY.COM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</si>
  <si>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</si>
  <si>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</si>
  <si>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</si>
  <si>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</si>
  <si>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</si>
  <si>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</si>
  <si>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</si>
  <si>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>DSPBR DYNAMIC ASSET ALLOCATION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</si>
  <si>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</si>
  <si>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</si>
  <si>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</si>
  <si>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</si>
  <si>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</si>
  <si>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</si>
  <si>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</si>
  <si>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</si>
  <si>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</si>
  <si>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</si>
  <si>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>DSPBR DAF - S1 - 36M</t>
  </si>
  <si>
    <t>DSPBR DAF - S11 - 36M</t>
  </si>
  <si>
    <t>DSPBR DAF - S13 - 35M</t>
  </si>
  <si>
    <t>DSPBR DAF - S14 - 33M</t>
  </si>
  <si>
    <t>DSPBR DAF - S15 - 36M</t>
  </si>
  <si>
    <t>DSPBR DAF - S16 - 36M</t>
  </si>
  <si>
    <t>DSPBR DAF - S17 - 35M</t>
  </si>
  <si>
    <t>DSPBR DAF - S18 - 34M</t>
  </si>
  <si>
    <t>DSPBR DAF - S19 - 36M</t>
  </si>
  <si>
    <t>DSPBR DAF - S2 - 36M</t>
  </si>
  <si>
    <t>DSPBR DAF - S3 - 36M</t>
  </si>
  <si>
    <t>DSPBR DAF - S4 - 36M</t>
  </si>
  <si>
    <t>DSPBR DAF - S5 - 36M</t>
  </si>
  <si>
    <t>DSPBR FMP - S103 - 12M</t>
  </si>
  <si>
    <t>DSPBR FMP - S104 - 12M</t>
  </si>
  <si>
    <t>DSPBR FMP - S105 - 12M</t>
  </si>
  <si>
    <t>DSPBR FMP - S107 - 12M</t>
  </si>
  <si>
    <t>DSPBR FMP - S108 - 12M</t>
  </si>
  <si>
    <t>DSPBR FMP - S109 - 12M</t>
  </si>
  <si>
    <t>DSPBR FMP - S110 - 12M</t>
  </si>
  <si>
    <t>DSPBR FMP - S111 - 12M</t>
  </si>
  <si>
    <t>DSPBR FMP - S113 - 12M</t>
  </si>
  <si>
    <t>DSPBR FMP - S115 - 12M</t>
  </si>
  <si>
    <t>DSPBR FMP - S117 - 12M</t>
  </si>
  <si>
    <t>DSPBR FMP - S118 - 12M</t>
  </si>
  <si>
    <t>DSPBR FMP - S119 - 12M</t>
  </si>
  <si>
    <t>DSPBR FMP - S126 - 12M</t>
  </si>
  <si>
    <t>DSPBR FMP - S129 - 12M</t>
  </si>
  <si>
    <t>DSPBR FMP - S130 - 12M</t>
  </si>
  <si>
    <t>DSPBR FMP - S144 - 12M</t>
  </si>
  <si>
    <t>DSPBR FMP - S145 - 12M</t>
  </si>
  <si>
    <t>DSPBR FMP - S146 - 12M</t>
  </si>
  <si>
    <t>DSPBR FMP - S147 - 3M</t>
  </si>
  <si>
    <t>DSPBR FMP - S148 - 12M</t>
  </si>
  <si>
    <t>DSPBR FMP - S149 - 12M</t>
  </si>
  <si>
    <t>DSPBR FMP - S150 - 13M</t>
  </si>
  <si>
    <t>DSPBR FMP - S151 - 12M</t>
  </si>
  <si>
    <t>DSPBR FMP - S152 - 12.5M</t>
  </si>
  <si>
    <t>DSPBR FMP - S153 - 12M</t>
  </si>
  <si>
    <t>DSPBR FMP - S154 - 12.5M</t>
  </si>
  <si>
    <t>DSPBR FMP - S155 - 12M</t>
  </si>
  <si>
    <t>DSPBR FMP - S161 - 12M</t>
  </si>
  <si>
    <t>DSPBR FMP - S162 - 12M</t>
  </si>
  <si>
    <t>DSPBR FMP - S163 - 12M</t>
  </si>
  <si>
    <t>DSPBR FTP - S11 - 36M</t>
  </si>
  <si>
    <t>DSPBR FTP - S21 - 18M</t>
  </si>
  <si>
    <t>DSPBR FTP - S31 - 36M</t>
  </si>
  <si>
    <t>DSPBR FTP - S32 - 24M</t>
  </si>
  <si>
    <t>DSPBR FTP - S33 - 24M</t>
  </si>
  <si>
    <t>DSPBR FTP - S36 - 15M</t>
  </si>
  <si>
    <t>DSPBR FTP - S37 - 14M</t>
  </si>
  <si>
    <t>DSPBR FTP - S38 - 25M</t>
  </si>
  <si>
    <t>DSPBR FTP - S4 - 36M</t>
  </si>
  <si>
    <t>DSP BlackRock Mutual Fund (All figures in Rs. Crore)</t>
  </si>
  <si>
    <t>-</t>
  </si>
  <si>
    <t>DAF S2 - 36M - D Mat Dt 02.04.15</t>
  </si>
  <si>
    <t>DSPBR FMP - S164 - 12M</t>
  </si>
  <si>
    <t>Table showing State wise /Union Territory wise contribution to AUM of category of schemes as on 31.05.2014</t>
  </si>
  <si>
    <t>DSP BlackRock Mutual Fund: Net Assets Under Management (AUM) as on 31.05.2014 (All figures in Rs. Crore)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</si>
</sst>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0" fillId="0" borderId="14" xfId="42" applyFont="1" applyBorder="1" applyAlignment="1">
      <alignment horizontal="center"/>
    </xf>
    <xf numFmtId="43" fontId="1" fillId="0" borderId="14" xfId="42" applyFont="1" applyBorder="1" applyAlignment="1">
      <alignment/>
    </xf>
    <xf numFmtId="43" fontId="1" fillId="33" borderId="11" xfId="42" applyFont="1" applyFill="1" applyBorder="1" applyAlignment="1">
      <alignment/>
    </xf>
    <xf numFmtId="43" fontId="1" fillId="33" borderId="20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21" xfId="42" applyFont="1" applyBorder="1" applyAlignment="1">
      <alignment horizontal="center"/>
    </xf>
    <xf numFmtId="43" fontId="1" fillId="33" borderId="22" xfId="42" applyFont="1" applyFill="1" applyBorder="1" applyAlignment="1">
      <alignment/>
    </xf>
    <xf numFmtId="43" fontId="1" fillId="33" borderId="23" xfId="42" applyFont="1" applyFill="1" applyBorder="1" applyAlignment="1">
      <alignment/>
    </xf>
    <xf numFmtId="43" fontId="1" fillId="33" borderId="20" xfId="42" applyFont="1" applyFill="1" applyBorder="1" applyAlignment="1">
      <alignment/>
    </xf>
    <xf numFmtId="43" fontId="1" fillId="33" borderId="12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17" xfId="42" applyFont="1" applyFill="1" applyBorder="1" applyAlignment="1">
      <alignment/>
    </xf>
    <xf numFmtId="43" fontId="1" fillId="33" borderId="15" xfId="42" applyFont="1" applyFill="1" applyBorder="1" applyAlignment="1">
      <alignment horizontal="center"/>
    </xf>
    <xf numFmtId="43" fontId="0" fillId="0" borderId="11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43" fontId="0" fillId="33" borderId="11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0" fillId="34" borderId="12" xfId="42" applyFont="1" applyFill="1" applyBorder="1" applyAlignment="1">
      <alignment/>
    </xf>
    <xf numFmtId="43" fontId="1" fillId="33" borderId="14" xfId="42" applyFont="1" applyFill="1" applyBorder="1" applyAlignment="1">
      <alignment/>
    </xf>
    <xf numFmtId="43" fontId="1" fillId="34" borderId="11" xfId="42" applyFont="1" applyFill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4" xfId="42" applyFont="1" applyBorder="1" applyAlignment="1">
      <alignment/>
    </xf>
    <xf numFmtId="43" fontId="1" fillId="33" borderId="12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9" fillId="0" borderId="10" xfId="42" applyFont="1" applyBorder="1" applyAlignment="1">
      <alignment horizontal="right"/>
    </xf>
    <xf numFmtId="43" fontId="0" fillId="0" borderId="11" xfId="42" applyFont="1" applyBorder="1" applyAlignment="1">
      <alignment horizontal="center"/>
    </xf>
    <xf numFmtId="43" fontId="1" fillId="33" borderId="11" xfId="42" applyFont="1" applyFill="1" applyBorder="1" applyAlignment="1">
      <alignment horizontal="center"/>
    </xf>
    <xf numFmtId="43" fontId="1" fillId="33" borderId="10" xfId="42" applyFont="1" applyFill="1" applyBorder="1" applyAlignment="1">
      <alignment horizontal="center"/>
    </xf>
    <xf numFmtId="43" fontId="1" fillId="33" borderId="12" xfId="42" applyFont="1" applyFill="1" applyBorder="1" applyAlignment="1">
      <alignment horizontal="center"/>
    </xf>
    <xf numFmtId="43" fontId="1" fillId="34" borderId="10" xfId="42" applyFont="1" applyFill="1" applyBorder="1" applyAlignment="1">
      <alignment/>
    </xf>
    <xf numFmtId="43" fontId="1" fillId="34" borderId="12" xfId="42" applyFont="1" applyFill="1" applyBorder="1" applyAlignment="1">
      <alignment/>
    </xf>
    <xf numFmtId="43" fontId="1" fillId="33" borderId="17" xfId="42" applyFont="1" applyFill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1" fillId="33" borderId="11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0" fillId="34" borderId="11" xfId="42" applyFont="1" applyFill="1" applyBorder="1" applyAlignment="1">
      <alignment/>
    </xf>
    <xf numFmtId="43" fontId="0" fillId="34" borderId="10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43" fontId="1" fillId="33" borderId="11" xfId="42" applyFont="1" applyFill="1" applyBorder="1" applyAlignment="1">
      <alignment/>
    </xf>
    <xf numFmtId="43" fontId="1" fillId="33" borderId="12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43" fontId="1" fillId="33" borderId="21" xfId="42" applyFont="1" applyFill="1" applyBorder="1" applyAlignment="1">
      <alignment/>
    </xf>
    <xf numFmtId="43" fontId="1" fillId="33" borderId="21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3" fontId="1" fillId="33" borderId="24" xfId="42" applyFont="1" applyFill="1" applyBorder="1" applyAlignment="1">
      <alignment/>
    </xf>
    <xf numFmtId="43" fontId="1" fillId="33" borderId="25" xfId="42" applyFont="1" applyFill="1" applyBorder="1" applyAlignment="1">
      <alignment/>
    </xf>
    <xf numFmtId="43" fontId="1" fillId="33" borderId="22" xfId="42" applyFont="1" applyFill="1" applyBorder="1" applyAlignment="1">
      <alignment/>
    </xf>
    <xf numFmtId="43" fontId="1" fillId="33" borderId="22" xfId="42" applyFont="1" applyFill="1" applyBorder="1" applyAlignment="1">
      <alignment/>
    </xf>
    <xf numFmtId="43" fontId="1" fillId="0" borderId="10" xfId="42" applyFont="1" applyBorder="1" applyAlignment="1">
      <alignment/>
    </xf>
    <xf numFmtId="4" fontId="9" fillId="0" borderId="10" xfId="0" applyNumberFormat="1" applyFont="1" applyBorder="1" applyAlignment="1">
      <alignment horizontal="center"/>
    </xf>
    <xf numFmtId="43" fontId="9" fillId="0" borderId="10" xfId="42" applyFont="1" applyBorder="1" applyAlignment="1">
      <alignment horizontal="center"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/>
      <protection/>
    </xf>
    <xf numFmtId="2" fontId="6" fillId="0" borderId="33" xfId="56" applyNumberFormat="1" applyFont="1" applyFill="1" applyBorder="1" applyAlignment="1">
      <alignment horizontal="center"/>
      <protection/>
    </xf>
    <xf numFmtId="2" fontId="6" fillId="0" borderId="34" xfId="56" applyNumberFormat="1" applyFont="1" applyFill="1" applyBorder="1" applyAlignment="1">
      <alignment horizontal="center"/>
      <protection/>
    </xf>
    <xf numFmtId="43" fontId="0" fillId="0" borderId="16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9" fontId="43" fillId="0" borderId="28" xfId="55" applyNumberFormat="1" applyFont="1" applyFill="1" applyBorder="1" applyAlignment="1">
      <alignment horizontal="center" vertical="center" wrapText="1"/>
      <protection/>
    </xf>
    <xf numFmtId="49" fontId="43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32" xfId="56" applyNumberFormat="1" applyFont="1" applyFill="1" applyBorder="1" applyAlignment="1">
      <alignment horizontal="center" vertical="top" wrapText="1"/>
      <protection/>
    </xf>
    <xf numFmtId="2" fontId="2" fillId="0" borderId="33" xfId="56" applyNumberFormat="1" applyFont="1" applyFill="1" applyBorder="1" applyAlignment="1">
      <alignment horizontal="center" vertical="top" wrapText="1"/>
      <protection/>
    </xf>
    <xf numFmtId="2" fontId="2" fillId="0" borderId="34" xfId="56" applyNumberFormat="1" applyFont="1" applyFill="1" applyBorder="1" applyAlignment="1">
      <alignment horizontal="center" vertical="top" wrapText="1"/>
      <protection/>
    </xf>
    <xf numFmtId="3" fontId="6" fillId="0" borderId="35" xfId="56" applyNumberFormat="1" applyFont="1" applyFill="1" applyBorder="1" applyAlignment="1">
      <alignment vertical="center" wrapText="1"/>
      <protection/>
    </xf>
    <xf numFmtId="3" fontId="6" fillId="0" borderId="36" xfId="56" applyNumberFormat="1" applyFont="1" applyFill="1" applyBorder="1" applyAlignment="1">
      <alignment vertical="center" wrapText="1"/>
      <protection/>
    </xf>
    <xf numFmtId="3" fontId="6" fillId="0" borderId="37" xfId="56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3" fillId="0" borderId="38" xfId="55" applyNumberFormat="1" applyFont="1" applyFill="1" applyBorder="1" applyAlignment="1">
      <alignment horizontal="center" vertical="center" wrapText="1"/>
      <protection/>
    </xf>
    <xf numFmtId="49" fontId="43" fillId="0" borderId="13" xfId="55" applyNumberFormat="1" applyFont="1" applyFill="1" applyBorder="1" applyAlignment="1">
      <alignment horizontal="center" vertical="center" wrapText="1"/>
      <protection/>
    </xf>
    <xf numFmtId="43" fontId="0" fillId="0" borderId="21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C6" sqref="C6:BK6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5.140625" style="2" customWidth="1"/>
    <col min="4" max="4" width="9.57421875" style="35" customWidth="1"/>
    <col min="5" max="7" width="5.140625" style="2" bestFit="1" customWidth="1"/>
    <col min="8" max="8" width="8.00390625" style="2" bestFit="1" customWidth="1"/>
    <col min="9" max="9" width="9.57421875" style="2" customWidth="1"/>
    <col min="10" max="11" width="8.00390625" style="2" bestFit="1" customWidth="1"/>
    <col min="12" max="12" width="9.57421875" style="2" bestFit="1" customWidth="1"/>
    <col min="13" max="13" width="5.140625" style="2" bestFit="1" customWidth="1"/>
    <col min="14" max="14" width="5.140625" style="35" customWidth="1"/>
    <col min="15" max="17" width="5.140625" style="2" bestFit="1" customWidth="1"/>
    <col min="18" max="18" width="7.00390625" style="2" customWidth="1"/>
    <col min="19" max="19" width="8.00390625" style="2" customWidth="1"/>
    <col min="20" max="20" width="7.00390625" style="2" customWidth="1"/>
    <col min="21" max="21" width="5.140625" style="2" customWidth="1"/>
    <col min="22" max="22" width="8.00390625" style="2" customWidth="1"/>
    <col min="23" max="27" width="5.140625" style="2" customWidth="1"/>
    <col min="28" max="29" width="6.00390625" style="2" customWidth="1"/>
    <col min="30" max="31" width="5.140625" style="2" customWidth="1"/>
    <col min="32" max="32" width="6.00390625" style="2" customWidth="1"/>
    <col min="33" max="37" width="5.140625" style="2" customWidth="1"/>
    <col min="38" max="39" width="6.00390625" style="2" customWidth="1"/>
    <col min="40" max="42" width="5.140625" style="2" customWidth="1"/>
    <col min="43" max="43" width="5.140625" style="2" bestFit="1" customWidth="1"/>
    <col min="44" max="44" width="8.00390625" style="35" customWidth="1"/>
    <col min="45" max="47" width="5.140625" style="2" bestFit="1" customWidth="1"/>
    <col min="48" max="49" width="9.57421875" style="2" customWidth="1"/>
    <col min="50" max="50" width="8.00390625" style="2" customWidth="1"/>
    <col min="51" max="51" width="6.00390625" style="2" bestFit="1" customWidth="1"/>
    <col min="52" max="52" width="9.57421875" style="2" customWidth="1"/>
    <col min="53" max="53" width="5.140625" style="2" bestFit="1" customWidth="1"/>
    <col min="54" max="54" width="5.140625" style="35" customWidth="1"/>
    <col min="55" max="57" width="5.140625" style="2" bestFit="1" customWidth="1"/>
    <col min="58" max="58" width="9.57421875" style="2" customWidth="1"/>
    <col min="59" max="59" width="9.57421875" style="35" customWidth="1"/>
    <col min="60" max="60" width="7.00390625" style="2" customWidth="1"/>
    <col min="61" max="61" width="5.140625" style="2" customWidth="1"/>
    <col min="62" max="62" width="8.00390625" style="2" customWidth="1"/>
    <col min="63" max="63" width="10.57421875" style="31" customWidth="1"/>
    <col min="64" max="16384" width="9.140625" style="2" customWidth="1"/>
  </cols>
  <sheetData>
    <row r="1" spans="1:256" s="1" customFormat="1" ht="19.5" thickBot="1">
      <c r="A1" s="148" t="s">
        <v>71</v>
      </c>
      <c r="B1" s="131" t="s">
        <v>30</v>
      </c>
      <c r="C1" s="136" t="s">
        <v>191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" customFormat="1" ht="18.75" customHeight="1" thickBot="1">
      <c r="A2" s="149"/>
      <c r="B2" s="132"/>
      <c r="C2" s="122" t="s">
        <v>29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4"/>
      <c r="W2" s="122" t="s">
        <v>27</v>
      </c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4"/>
      <c r="AQ2" s="122" t="s">
        <v>28</v>
      </c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4"/>
      <c r="BK2" s="139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8.75" thickBot="1">
      <c r="A3" s="149"/>
      <c r="B3" s="132"/>
      <c r="C3" s="125" t="s">
        <v>12</v>
      </c>
      <c r="D3" s="126"/>
      <c r="E3" s="126"/>
      <c r="F3" s="126"/>
      <c r="G3" s="126"/>
      <c r="H3" s="126"/>
      <c r="I3" s="126"/>
      <c r="J3" s="126"/>
      <c r="K3" s="126"/>
      <c r="L3" s="127"/>
      <c r="M3" s="125" t="s">
        <v>13</v>
      </c>
      <c r="N3" s="126"/>
      <c r="O3" s="126"/>
      <c r="P3" s="126"/>
      <c r="Q3" s="126"/>
      <c r="R3" s="126"/>
      <c r="S3" s="126"/>
      <c r="T3" s="126"/>
      <c r="U3" s="126"/>
      <c r="V3" s="127"/>
      <c r="W3" s="125" t="s">
        <v>12</v>
      </c>
      <c r="X3" s="126"/>
      <c r="Y3" s="126"/>
      <c r="Z3" s="126"/>
      <c r="AA3" s="126"/>
      <c r="AB3" s="126"/>
      <c r="AC3" s="126"/>
      <c r="AD3" s="126"/>
      <c r="AE3" s="126"/>
      <c r="AF3" s="127"/>
      <c r="AG3" s="125" t="s">
        <v>13</v>
      </c>
      <c r="AH3" s="126"/>
      <c r="AI3" s="126"/>
      <c r="AJ3" s="126"/>
      <c r="AK3" s="126"/>
      <c r="AL3" s="126"/>
      <c r="AM3" s="126"/>
      <c r="AN3" s="126"/>
      <c r="AO3" s="126"/>
      <c r="AP3" s="127"/>
      <c r="AQ3" s="125" t="s">
        <v>12</v>
      </c>
      <c r="AR3" s="126"/>
      <c r="AS3" s="126"/>
      <c r="AT3" s="126"/>
      <c r="AU3" s="126"/>
      <c r="AV3" s="126"/>
      <c r="AW3" s="126"/>
      <c r="AX3" s="126"/>
      <c r="AY3" s="126"/>
      <c r="AZ3" s="127"/>
      <c r="BA3" s="125" t="s">
        <v>13</v>
      </c>
      <c r="BB3" s="126"/>
      <c r="BC3" s="126"/>
      <c r="BD3" s="126"/>
      <c r="BE3" s="126"/>
      <c r="BF3" s="126"/>
      <c r="BG3" s="126"/>
      <c r="BH3" s="126"/>
      <c r="BI3" s="126"/>
      <c r="BJ3" s="127"/>
      <c r="BK3" s="140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8">
      <c r="A4" s="149"/>
      <c r="B4" s="132"/>
      <c r="C4" s="116" t="s">
        <v>31</v>
      </c>
      <c r="D4" s="117"/>
      <c r="E4" s="117"/>
      <c r="F4" s="117"/>
      <c r="G4" s="118"/>
      <c r="H4" s="119" t="s">
        <v>32</v>
      </c>
      <c r="I4" s="120"/>
      <c r="J4" s="120"/>
      <c r="K4" s="120"/>
      <c r="L4" s="121"/>
      <c r="M4" s="116" t="s">
        <v>31</v>
      </c>
      <c r="N4" s="117"/>
      <c r="O4" s="117"/>
      <c r="P4" s="117"/>
      <c r="Q4" s="118"/>
      <c r="R4" s="119" t="s">
        <v>32</v>
      </c>
      <c r="S4" s="120"/>
      <c r="T4" s="120"/>
      <c r="U4" s="120"/>
      <c r="V4" s="121"/>
      <c r="W4" s="116" t="s">
        <v>31</v>
      </c>
      <c r="X4" s="117"/>
      <c r="Y4" s="117"/>
      <c r="Z4" s="117"/>
      <c r="AA4" s="118"/>
      <c r="AB4" s="119" t="s">
        <v>32</v>
      </c>
      <c r="AC4" s="120"/>
      <c r="AD4" s="120"/>
      <c r="AE4" s="120"/>
      <c r="AF4" s="121"/>
      <c r="AG4" s="116" t="s">
        <v>31</v>
      </c>
      <c r="AH4" s="117"/>
      <c r="AI4" s="117"/>
      <c r="AJ4" s="117"/>
      <c r="AK4" s="118"/>
      <c r="AL4" s="119" t="s">
        <v>32</v>
      </c>
      <c r="AM4" s="120"/>
      <c r="AN4" s="120"/>
      <c r="AO4" s="120"/>
      <c r="AP4" s="121"/>
      <c r="AQ4" s="116" t="s">
        <v>31</v>
      </c>
      <c r="AR4" s="117"/>
      <c r="AS4" s="117"/>
      <c r="AT4" s="117"/>
      <c r="AU4" s="118"/>
      <c r="AV4" s="119" t="s">
        <v>32</v>
      </c>
      <c r="AW4" s="120"/>
      <c r="AX4" s="120"/>
      <c r="AY4" s="120"/>
      <c r="AZ4" s="121"/>
      <c r="BA4" s="116" t="s">
        <v>31</v>
      </c>
      <c r="BB4" s="117"/>
      <c r="BC4" s="117"/>
      <c r="BD4" s="117"/>
      <c r="BE4" s="118"/>
      <c r="BF4" s="119" t="s">
        <v>32</v>
      </c>
      <c r="BG4" s="120"/>
      <c r="BH4" s="120"/>
      <c r="BI4" s="120"/>
      <c r="BJ4" s="121"/>
      <c r="BK4" s="140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 customHeight="1">
      <c r="A5" s="149"/>
      <c r="B5" s="132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4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63" ht="12.75">
      <c r="A6" s="11" t="s">
        <v>0</v>
      </c>
      <c r="B6" s="17" t="s">
        <v>6</v>
      </c>
      <c r="C6" s="133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5"/>
    </row>
    <row r="7" spans="1:63" ht="12.75">
      <c r="A7" s="11" t="s">
        <v>72</v>
      </c>
      <c r="B7" s="18" t="s">
        <v>14</v>
      </c>
      <c r="C7" s="133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5"/>
    </row>
    <row r="8" spans="1:63" ht="12.75">
      <c r="A8" s="11"/>
      <c r="B8" s="47" t="s">
        <v>95</v>
      </c>
      <c r="C8" s="45" t="s">
        <v>187</v>
      </c>
      <c r="D8" s="54">
        <v>554.727405604</v>
      </c>
      <c r="E8" s="45" t="s">
        <v>187</v>
      </c>
      <c r="F8" s="45" t="s">
        <v>187</v>
      </c>
      <c r="G8" s="45" t="s">
        <v>187</v>
      </c>
      <c r="H8" s="45">
        <v>4.302196146</v>
      </c>
      <c r="I8" s="45">
        <v>1100.4039956959998</v>
      </c>
      <c r="J8" s="45">
        <v>594.2337396080001</v>
      </c>
      <c r="K8" s="45">
        <v>135.18361779100002</v>
      </c>
      <c r="L8" s="45">
        <v>284.564459282</v>
      </c>
      <c r="M8" s="45" t="s">
        <v>187</v>
      </c>
      <c r="N8" s="54" t="s">
        <v>187</v>
      </c>
      <c r="O8" s="45" t="s">
        <v>187</v>
      </c>
      <c r="P8" s="45" t="s">
        <v>187</v>
      </c>
      <c r="Q8" s="45" t="s">
        <v>187</v>
      </c>
      <c r="R8" s="45">
        <v>2.532210245</v>
      </c>
      <c r="S8" s="45">
        <v>72.50560597500001</v>
      </c>
      <c r="T8" s="45">
        <v>11.353308367</v>
      </c>
      <c r="U8" s="45" t="s">
        <v>187</v>
      </c>
      <c r="V8" s="45">
        <v>7.9487168640000005</v>
      </c>
      <c r="W8" s="45" t="s">
        <v>187</v>
      </c>
      <c r="X8" s="45" t="s">
        <v>187</v>
      </c>
      <c r="Y8" s="45" t="s">
        <v>187</v>
      </c>
      <c r="Z8" s="45" t="s">
        <v>187</v>
      </c>
      <c r="AA8" s="45" t="s">
        <v>187</v>
      </c>
      <c r="AB8" s="45">
        <v>0.001598988</v>
      </c>
      <c r="AC8" s="45" t="s">
        <v>187</v>
      </c>
      <c r="AD8" s="45" t="s">
        <v>187</v>
      </c>
      <c r="AE8" s="45" t="s">
        <v>187</v>
      </c>
      <c r="AF8" s="45">
        <v>0.014574993</v>
      </c>
      <c r="AG8" s="45" t="s">
        <v>187</v>
      </c>
      <c r="AH8" s="45" t="s">
        <v>187</v>
      </c>
      <c r="AI8" s="45" t="s">
        <v>187</v>
      </c>
      <c r="AJ8" s="45" t="s">
        <v>187</v>
      </c>
      <c r="AK8" s="45" t="s">
        <v>187</v>
      </c>
      <c r="AL8" s="45" t="s">
        <v>187</v>
      </c>
      <c r="AM8" s="45" t="s">
        <v>187</v>
      </c>
      <c r="AN8" s="45" t="s">
        <v>187</v>
      </c>
      <c r="AO8" s="45" t="s">
        <v>187</v>
      </c>
      <c r="AP8" s="45" t="s">
        <v>187</v>
      </c>
      <c r="AQ8" s="45" t="s">
        <v>187</v>
      </c>
      <c r="AR8" s="54">
        <v>9.05401212</v>
      </c>
      <c r="AS8" s="45" t="s">
        <v>187</v>
      </c>
      <c r="AT8" s="45" t="s">
        <v>187</v>
      </c>
      <c r="AU8" s="45" t="s">
        <v>187</v>
      </c>
      <c r="AV8" s="45">
        <v>26.704212885</v>
      </c>
      <c r="AW8" s="45">
        <v>1843.980371832</v>
      </c>
      <c r="AX8" s="45">
        <v>53.734071207999996</v>
      </c>
      <c r="AY8" s="45" t="s">
        <v>187</v>
      </c>
      <c r="AZ8" s="45">
        <v>196.50608237</v>
      </c>
      <c r="BA8" s="45" t="s">
        <v>187</v>
      </c>
      <c r="BB8" s="54" t="s">
        <v>187</v>
      </c>
      <c r="BC8" s="45" t="s">
        <v>187</v>
      </c>
      <c r="BD8" s="45" t="s">
        <v>187</v>
      </c>
      <c r="BE8" s="45" t="s">
        <v>187</v>
      </c>
      <c r="BF8" s="45">
        <v>7.083610009999999</v>
      </c>
      <c r="BG8" s="54">
        <v>220.667281995</v>
      </c>
      <c r="BH8" s="45">
        <v>24.2827118</v>
      </c>
      <c r="BI8" s="45" t="s">
        <v>187</v>
      </c>
      <c r="BJ8" s="45">
        <v>23.938958094</v>
      </c>
      <c r="BK8" s="113">
        <f>SUM(C8:BJ8)</f>
        <v>5173.722741872998</v>
      </c>
    </row>
    <row r="9" spans="1:63" ht="12.75">
      <c r="A9" s="36"/>
      <c r="B9" s="37" t="s">
        <v>81</v>
      </c>
      <c r="C9" s="109">
        <f>SUM(C8)</f>
        <v>0</v>
      </c>
      <c r="D9" s="109">
        <f aca="true" t="shared" si="0" ref="D9:BJ9">SUM(D8)</f>
        <v>554.727405604</v>
      </c>
      <c r="E9" s="109">
        <f t="shared" si="0"/>
        <v>0</v>
      </c>
      <c r="F9" s="109">
        <f t="shared" si="0"/>
        <v>0</v>
      </c>
      <c r="G9" s="109">
        <f t="shared" si="0"/>
        <v>0</v>
      </c>
      <c r="H9" s="109">
        <f t="shared" si="0"/>
        <v>4.302196146</v>
      </c>
      <c r="I9" s="109">
        <f t="shared" si="0"/>
        <v>1100.4039956959998</v>
      </c>
      <c r="J9" s="109">
        <f t="shared" si="0"/>
        <v>594.2337396080001</v>
      </c>
      <c r="K9" s="109">
        <f t="shared" si="0"/>
        <v>135.18361779100002</v>
      </c>
      <c r="L9" s="109">
        <f t="shared" si="0"/>
        <v>284.564459282</v>
      </c>
      <c r="M9" s="109">
        <f t="shared" si="0"/>
        <v>0</v>
      </c>
      <c r="N9" s="109">
        <f t="shared" si="0"/>
        <v>0</v>
      </c>
      <c r="O9" s="109">
        <f t="shared" si="0"/>
        <v>0</v>
      </c>
      <c r="P9" s="110">
        <f t="shared" si="0"/>
        <v>0</v>
      </c>
      <c r="Q9" s="51">
        <f t="shared" si="0"/>
        <v>0</v>
      </c>
      <c r="R9" s="111">
        <f t="shared" si="0"/>
        <v>2.532210245</v>
      </c>
      <c r="S9" s="109">
        <f t="shared" si="0"/>
        <v>72.50560597500001</v>
      </c>
      <c r="T9" s="109">
        <f t="shared" si="0"/>
        <v>11.353308367</v>
      </c>
      <c r="U9" s="110">
        <f t="shared" si="0"/>
        <v>0</v>
      </c>
      <c r="V9" s="51">
        <f t="shared" si="0"/>
        <v>7.9487168640000005</v>
      </c>
      <c r="W9" s="111">
        <f t="shared" si="0"/>
        <v>0</v>
      </c>
      <c r="X9" s="109">
        <f t="shared" si="0"/>
        <v>0</v>
      </c>
      <c r="Y9" s="109">
        <f t="shared" si="0"/>
        <v>0</v>
      </c>
      <c r="Z9" s="110">
        <f t="shared" si="0"/>
        <v>0</v>
      </c>
      <c r="AA9" s="51">
        <f t="shared" si="0"/>
        <v>0</v>
      </c>
      <c r="AB9" s="111">
        <f t="shared" si="0"/>
        <v>0.001598988</v>
      </c>
      <c r="AC9" s="109">
        <f t="shared" si="0"/>
        <v>0</v>
      </c>
      <c r="AD9" s="109">
        <f t="shared" si="0"/>
        <v>0</v>
      </c>
      <c r="AE9" s="109">
        <f t="shared" si="0"/>
        <v>0</v>
      </c>
      <c r="AF9" s="109">
        <f t="shared" si="0"/>
        <v>0.014574993</v>
      </c>
      <c r="AG9" s="109">
        <f t="shared" si="0"/>
        <v>0</v>
      </c>
      <c r="AH9" s="109">
        <f t="shared" si="0"/>
        <v>0</v>
      </c>
      <c r="AI9" s="109">
        <f t="shared" si="0"/>
        <v>0</v>
      </c>
      <c r="AJ9" s="109">
        <f t="shared" si="0"/>
        <v>0</v>
      </c>
      <c r="AK9" s="109">
        <f t="shared" si="0"/>
        <v>0</v>
      </c>
      <c r="AL9" s="109">
        <f t="shared" si="0"/>
        <v>0</v>
      </c>
      <c r="AM9" s="109">
        <f t="shared" si="0"/>
        <v>0</v>
      </c>
      <c r="AN9" s="109">
        <f t="shared" si="0"/>
        <v>0</v>
      </c>
      <c r="AO9" s="110">
        <f t="shared" si="0"/>
        <v>0</v>
      </c>
      <c r="AP9" s="51">
        <f t="shared" si="0"/>
        <v>0</v>
      </c>
      <c r="AQ9" s="111">
        <f t="shared" si="0"/>
        <v>0</v>
      </c>
      <c r="AR9" s="109">
        <f t="shared" si="0"/>
        <v>9.05401212</v>
      </c>
      <c r="AS9" s="109">
        <f t="shared" si="0"/>
        <v>0</v>
      </c>
      <c r="AT9" s="110">
        <f t="shared" si="0"/>
        <v>0</v>
      </c>
      <c r="AU9" s="51">
        <f t="shared" si="0"/>
        <v>0</v>
      </c>
      <c r="AV9" s="111">
        <f t="shared" si="0"/>
        <v>26.704212885</v>
      </c>
      <c r="AW9" s="109">
        <f t="shared" si="0"/>
        <v>1843.980371832</v>
      </c>
      <c r="AX9" s="109">
        <f t="shared" si="0"/>
        <v>53.734071207999996</v>
      </c>
      <c r="AY9" s="110">
        <f t="shared" si="0"/>
        <v>0</v>
      </c>
      <c r="AZ9" s="51">
        <f t="shared" si="0"/>
        <v>196.50608237</v>
      </c>
      <c r="BA9" s="111">
        <f t="shared" si="0"/>
        <v>0</v>
      </c>
      <c r="BB9" s="109">
        <f t="shared" si="0"/>
        <v>0</v>
      </c>
      <c r="BC9" s="109">
        <f t="shared" si="0"/>
        <v>0</v>
      </c>
      <c r="BD9" s="110">
        <f t="shared" si="0"/>
        <v>0</v>
      </c>
      <c r="BE9" s="51">
        <f t="shared" si="0"/>
        <v>0</v>
      </c>
      <c r="BF9" s="111">
        <f t="shared" si="0"/>
        <v>7.083610009999999</v>
      </c>
      <c r="BG9" s="109">
        <f t="shared" si="0"/>
        <v>220.667281995</v>
      </c>
      <c r="BH9" s="109">
        <f t="shared" si="0"/>
        <v>24.2827118</v>
      </c>
      <c r="BI9" s="110">
        <f t="shared" si="0"/>
        <v>0</v>
      </c>
      <c r="BJ9" s="51">
        <f t="shared" si="0"/>
        <v>23.938958094</v>
      </c>
      <c r="BK9" s="112">
        <f>SUM(C9:BJ9)</f>
        <v>5173.722741872998</v>
      </c>
    </row>
    <row r="10" spans="1:63" ht="12.75">
      <c r="A10" s="11" t="s">
        <v>73</v>
      </c>
      <c r="B10" s="18" t="s">
        <v>3</v>
      </c>
      <c r="C10" s="128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30"/>
    </row>
    <row r="11" spans="1:63" ht="12.75">
      <c r="A11" s="11"/>
      <c r="B11" s="46" t="s">
        <v>96</v>
      </c>
      <c r="C11" s="45" t="s">
        <v>187</v>
      </c>
      <c r="D11" s="54">
        <v>61.503875066</v>
      </c>
      <c r="E11" s="45" t="s">
        <v>187</v>
      </c>
      <c r="F11" s="45" t="s">
        <v>187</v>
      </c>
      <c r="G11" s="55" t="s">
        <v>187</v>
      </c>
      <c r="H11" s="56">
        <v>0.184845801</v>
      </c>
      <c r="I11" s="45">
        <v>26.547382156</v>
      </c>
      <c r="J11" s="45" t="s">
        <v>187</v>
      </c>
      <c r="K11" s="57">
        <v>5.085685031000001</v>
      </c>
      <c r="L11" s="55">
        <v>44.650181003</v>
      </c>
      <c r="M11" s="56" t="s">
        <v>187</v>
      </c>
      <c r="N11" s="54" t="s">
        <v>187</v>
      </c>
      <c r="O11" s="45" t="s">
        <v>187</v>
      </c>
      <c r="P11" s="57" t="s">
        <v>187</v>
      </c>
      <c r="Q11" s="55" t="s">
        <v>187</v>
      </c>
      <c r="R11" s="56">
        <v>0.335828043</v>
      </c>
      <c r="S11" s="45" t="s">
        <v>187</v>
      </c>
      <c r="T11" s="45" t="s">
        <v>187</v>
      </c>
      <c r="U11" s="45" t="s">
        <v>187</v>
      </c>
      <c r="V11" s="55" t="s">
        <v>187</v>
      </c>
      <c r="W11" s="56" t="s">
        <v>187</v>
      </c>
      <c r="X11" s="45" t="s">
        <v>187</v>
      </c>
      <c r="Y11" s="45" t="s">
        <v>187</v>
      </c>
      <c r="Z11" s="57" t="s">
        <v>187</v>
      </c>
      <c r="AA11" s="55" t="s">
        <v>187</v>
      </c>
      <c r="AB11" s="56" t="s">
        <v>187</v>
      </c>
      <c r="AC11" s="45" t="s">
        <v>187</v>
      </c>
      <c r="AD11" s="45" t="s">
        <v>187</v>
      </c>
      <c r="AE11" s="45" t="s">
        <v>187</v>
      </c>
      <c r="AF11" s="55" t="s">
        <v>187</v>
      </c>
      <c r="AG11" s="56" t="s">
        <v>187</v>
      </c>
      <c r="AH11" s="45" t="s">
        <v>187</v>
      </c>
      <c r="AI11" s="45" t="s">
        <v>187</v>
      </c>
      <c r="AJ11" s="45" t="s">
        <v>187</v>
      </c>
      <c r="AK11" s="55" t="s">
        <v>187</v>
      </c>
      <c r="AL11" s="56" t="s">
        <v>187</v>
      </c>
      <c r="AM11" s="45" t="s">
        <v>187</v>
      </c>
      <c r="AN11" s="45" t="s">
        <v>187</v>
      </c>
      <c r="AO11" s="57" t="s">
        <v>187</v>
      </c>
      <c r="AP11" s="55" t="s">
        <v>187</v>
      </c>
      <c r="AQ11" s="56" t="s">
        <v>187</v>
      </c>
      <c r="AR11" s="54">
        <v>20.356391896999998</v>
      </c>
      <c r="AS11" s="45" t="s">
        <v>187</v>
      </c>
      <c r="AT11" s="57" t="s">
        <v>187</v>
      </c>
      <c r="AU11" s="55" t="s">
        <v>187</v>
      </c>
      <c r="AV11" s="56">
        <v>3.6236893940000003</v>
      </c>
      <c r="AW11" s="45">
        <v>29.283742273999998</v>
      </c>
      <c r="AX11" s="45" t="s">
        <v>187</v>
      </c>
      <c r="AY11" s="57" t="s">
        <v>187</v>
      </c>
      <c r="AZ11" s="55">
        <v>45.182444045</v>
      </c>
      <c r="BA11" s="56" t="s">
        <v>187</v>
      </c>
      <c r="BB11" s="54" t="s">
        <v>187</v>
      </c>
      <c r="BC11" s="45" t="s">
        <v>187</v>
      </c>
      <c r="BD11" s="57" t="s">
        <v>187</v>
      </c>
      <c r="BE11" s="55" t="s">
        <v>187</v>
      </c>
      <c r="BF11" s="56">
        <v>0.5194757299999999</v>
      </c>
      <c r="BG11" s="54">
        <v>0.685359786</v>
      </c>
      <c r="BH11" s="45" t="s">
        <v>187</v>
      </c>
      <c r="BI11" s="45" t="s">
        <v>187</v>
      </c>
      <c r="BJ11" s="45">
        <v>3.160493817</v>
      </c>
      <c r="BK11" s="49">
        <f>SUM(C11:BJ11)</f>
        <v>241.11939404299997</v>
      </c>
    </row>
    <row r="12" spans="1:63" ht="12.75">
      <c r="A12" s="11"/>
      <c r="B12" s="47" t="s">
        <v>97</v>
      </c>
      <c r="C12" s="45" t="s">
        <v>187</v>
      </c>
      <c r="D12" s="54">
        <v>78.99941885700001</v>
      </c>
      <c r="E12" s="45" t="s">
        <v>187</v>
      </c>
      <c r="F12" s="45" t="s">
        <v>187</v>
      </c>
      <c r="G12" s="55" t="s">
        <v>187</v>
      </c>
      <c r="H12" s="56">
        <v>0.751040398</v>
      </c>
      <c r="I12" s="45">
        <v>0.424115944</v>
      </c>
      <c r="J12" s="45" t="s">
        <v>187</v>
      </c>
      <c r="K12" s="57" t="s">
        <v>187</v>
      </c>
      <c r="L12" s="55">
        <v>3.7361736599999995</v>
      </c>
      <c r="M12" s="56" t="s">
        <v>187</v>
      </c>
      <c r="N12" s="54" t="s">
        <v>187</v>
      </c>
      <c r="O12" s="45" t="s">
        <v>187</v>
      </c>
      <c r="P12" s="57" t="s">
        <v>187</v>
      </c>
      <c r="Q12" s="55" t="s">
        <v>187</v>
      </c>
      <c r="R12" s="56">
        <v>0.517241461</v>
      </c>
      <c r="S12" s="45" t="s">
        <v>187</v>
      </c>
      <c r="T12" s="45" t="s">
        <v>187</v>
      </c>
      <c r="U12" s="45" t="s">
        <v>187</v>
      </c>
      <c r="V12" s="55" t="s">
        <v>187</v>
      </c>
      <c r="W12" s="56" t="s">
        <v>187</v>
      </c>
      <c r="X12" s="45" t="s">
        <v>187</v>
      </c>
      <c r="Y12" s="45" t="s">
        <v>187</v>
      </c>
      <c r="Z12" s="57" t="s">
        <v>187</v>
      </c>
      <c r="AA12" s="55" t="s">
        <v>187</v>
      </c>
      <c r="AB12" s="56" t="s">
        <v>187</v>
      </c>
      <c r="AC12" s="45" t="s">
        <v>187</v>
      </c>
      <c r="AD12" s="45" t="s">
        <v>187</v>
      </c>
      <c r="AE12" s="45" t="s">
        <v>187</v>
      </c>
      <c r="AF12" s="55" t="s">
        <v>187</v>
      </c>
      <c r="AG12" s="56" t="s">
        <v>187</v>
      </c>
      <c r="AH12" s="45" t="s">
        <v>187</v>
      </c>
      <c r="AI12" s="45" t="s">
        <v>187</v>
      </c>
      <c r="AJ12" s="45" t="s">
        <v>187</v>
      </c>
      <c r="AK12" s="55" t="s">
        <v>187</v>
      </c>
      <c r="AL12" s="56" t="s">
        <v>187</v>
      </c>
      <c r="AM12" s="45" t="s">
        <v>187</v>
      </c>
      <c r="AN12" s="45" t="s">
        <v>187</v>
      </c>
      <c r="AO12" s="57" t="s">
        <v>187</v>
      </c>
      <c r="AP12" s="55" t="s">
        <v>187</v>
      </c>
      <c r="AQ12" s="56" t="s">
        <v>187</v>
      </c>
      <c r="AR12" s="54">
        <v>0.033695990999999995</v>
      </c>
      <c r="AS12" s="45" t="s">
        <v>187</v>
      </c>
      <c r="AT12" s="57" t="s">
        <v>187</v>
      </c>
      <c r="AU12" s="55" t="s">
        <v>187</v>
      </c>
      <c r="AV12" s="56">
        <v>2.1038285150000005</v>
      </c>
      <c r="AW12" s="45">
        <v>52.628978806999996</v>
      </c>
      <c r="AX12" s="45" t="s">
        <v>187</v>
      </c>
      <c r="AY12" s="57" t="s">
        <v>187</v>
      </c>
      <c r="AZ12" s="55">
        <v>25.357902113999998</v>
      </c>
      <c r="BA12" s="56" t="s">
        <v>187</v>
      </c>
      <c r="BB12" s="54" t="s">
        <v>187</v>
      </c>
      <c r="BC12" s="45" t="s">
        <v>187</v>
      </c>
      <c r="BD12" s="57" t="s">
        <v>187</v>
      </c>
      <c r="BE12" s="55" t="s">
        <v>187</v>
      </c>
      <c r="BF12" s="56">
        <v>0.589530385</v>
      </c>
      <c r="BG12" s="54">
        <v>1.68835824</v>
      </c>
      <c r="BH12" s="45" t="s">
        <v>187</v>
      </c>
      <c r="BI12" s="45" t="s">
        <v>187</v>
      </c>
      <c r="BJ12" s="45">
        <v>14.509949674000001</v>
      </c>
      <c r="BK12" s="49">
        <f>SUM(C12:BJ12)</f>
        <v>181.340234046</v>
      </c>
    </row>
    <row r="13" spans="1:63" ht="12.75">
      <c r="A13" s="36"/>
      <c r="B13" s="37" t="s">
        <v>82</v>
      </c>
      <c r="C13" s="58">
        <f aca="true" t="shared" si="1" ref="C13:BJ13">SUM(C11:C12)</f>
        <v>0</v>
      </c>
      <c r="D13" s="58">
        <f t="shared" si="1"/>
        <v>140.503293923</v>
      </c>
      <c r="E13" s="58">
        <f t="shared" si="1"/>
        <v>0</v>
      </c>
      <c r="F13" s="59">
        <f t="shared" si="1"/>
        <v>0</v>
      </c>
      <c r="G13" s="60">
        <f t="shared" si="1"/>
        <v>0</v>
      </c>
      <c r="H13" s="58">
        <f t="shared" si="1"/>
        <v>0.935886199</v>
      </c>
      <c r="I13" s="58">
        <f t="shared" si="1"/>
        <v>26.9714981</v>
      </c>
      <c r="J13" s="58">
        <f t="shared" si="1"/>
        <v>0</v>
      </c>
      <c r="K13" s="59">
        <f t="shared" si="1"/>
        <v>5.085685031000001</v>
      </c>
      <c r="L13" s="61">
        <f t="shared" si="1"/>
        <v>48.386354663</v>
      </c>
      <c r="M13" s="58">
        <f t="shared" si="1"/>
        <v>0</v>
      </c>
      <c r="N13" s="58">
        <f t="shared" si="1"/>
        <v>0</v>
      </c>
      <c r="O13" s="58">
        <f t="shared" si="1"/>
        <v>0</v>
      </c>
      <c r="P13" s="59">
        <f t="shared" si="1"/>
        <v>0</v>
      </c>
      <c r="Q13" s="61">
        <f t="shared" si="1"/>
        <v>0</v>
      </c>
      <c r="R13" s="62">
        <f t="shared" si="1"/>
        <v>0.853069504</v>
      </c>
      <c r="S13" s="62">
        <f t="shared" si="1"/>
        <v>0</v>
      </c>
      <c r="T13" s="62">
        <f t="shared" si="1"/>
        <v>0</v>
      </c>
      <c r="U13" s="63">
        <f t="shared" si="1"/>
        <v>0</v>
      </c>
      <c r="V13" s="61">
        <f t="shared" si="1"/>
        <v>0</v>
      </c>
      <c r="W13" s="58">
        <f t="shared" si="1"/>
        <v>0</v>
      </c>
      <c r="X13" s="58">
        <f t="shared" si="1"/>
        <v>0</v>
      </c>
      <c r="Y13" s="58">
        <f t="shared" si="1"/>
        <v>0</v>
      </c>
      <c r="Z13" s="59">
        <f t="shared" si="1"/>
        <v>0</v>
      </c>
      <c r="AA13" s="61">
        <f t="shared" si="1"/>
        <v>0</v>
      </c>
      <c r="AB13" s="58">
        <f t="shared" si="1"/>
        <v>0</v>
      </c>
      <c r="AC13" s="58">
        <f t="shared" si="1"/>
        <v>0</v>
      </c>
      <c r="AD13" s="58">
        <f t="shared" si="1"/>
        <v>0</v>
      </c>
      <c r="AE13" s="58">
        <f t="shared" si="1"/>
        <v>0</v>
      </c>
      <c r="AF13" s="61">
        <f t="shared" si="1"/>
        <v>0</v>
      </c>
      <c r="AG13" s="58">
        <f t="shared" si="1"/>
        <v>0</v>
      </c>
      <c r="AH13" s="58">
        <f t="shared" si="1"/>
        <v>0</v>
      </c>
      <c r="AI13" s="58">
        <f t="shared" si="1"/>
        <v>0</v>
      </c>
      <c r="AJ13" s="58">
        <f t="shared" si="1"/>
        <v>0</v>
      </c>
      <c r="AK13" s="61">
        <f t="shared" si="1"/>
        <v>0</v>
      </c>
      <c r="AL13" s="58">
        <f t="shared" si="1"/>
        <v>0</v>
      </c>
      <c r="AM13" s="58">
        <f t="shared" si="1"/>
        <v>0</v>
      </c>
      <c r="AN13" s="58">
        <f t="shared" si="1"/>
        <v>0</v>
      </c>
      <c r="AO13" s="59">
        <f t="shared" si="1"/>
        <v>0</v>
      </c>
      <c r="AP13" s="61">
        <f t="shared" si="1"/>
        <v>0</v>
      </c>
      <c r="AQ13" s="58">
        <f t="shared" si="1"/>
        <v>0</v>
      </c>
      <c r="AR13" s="58">
        <f t="shared" si="1"/>
        <v>20.390087887999996</v>
      </c>
      <c r="AS13" s="58">
        <f t="shared" si="1"/>
        <v>0</v>
      </c>
      <c r="AT13" s="59">
        <f t="shared" si="1"/>
        <v>0</v>
      </c>
      <c r="AU13" s="61">
        <f t="shared" si="1"/>
        <v>0</v>
      </c>
      <c r="AV13" s="58">
        <f t="shared" si="1"/>
        <v>5.727517909000001</v>
      </c>
      <c r="AW13" s="58">
        <f t="shared" si="1"/>
        <v>81.912721081</v>
      </c>
      <c r="AX13" s="58">
        <f t="shared" si="1"/>
        <v>0</v>
      </c>
      <c r="AY13" s="59">
        <f t="shared" si="1"/>
        <v>0</v>
      </c>
      <c r="AZ13" s="61">
        <f t="shared" si="1"/>
        <v>70.540346159</v>
      </c>
      <c r="BA13" s="58">
        <f t="shared" si="1"/>
        <v>0</v>
      </c>
      <c r="BB13" s="58">
        <f t="shared" si="1"/>
        <v>0</v>
      </c>
      <c r="BC13" s="58">
        <f t="shared" si="1"/>
        <v>0</v>
      </c>
      <c r="BD13" s="59">
        <f t="shared" si="1"/>
        <v>0</v>
      </c>
      <c r="BE13" s="61">
        <f t="shared" si="1"/>
        <v>0</v>
      </c>
      <c r="BF13" s="58">
        <f t="shared" si="1"/>
        <v>1.109006115</v>
      </c>
      <c r="BG13" s="58">
        <f t="shared" si="1"/>
        <v>2.3737180259999997</v>
      </c>
      <c r="BH13" s="58">
        <f t="shared" si="1"/>
        <v>0</v>
      </c>
      <c r="BI13" s="59">
        <f t="shared" si="1"/>
        <v>0</v>
      </c>
      <c r="BJ13" s="60">
        <f t="shared" si="1"/>
        <v>17.670443491</v>
      </c>
      <c r="BK13" s="62">
        <f>SUM(BK11:BK12)</f>
        <v>422.459628089</v>
      </c>
    </row>
    <row r="14" spans="1:63" ht="12.75">
      <c r="A14" s="11" t="s">
        <v>74</v>
      </c>
      <c r="B14" s="18" t="s">
        <v>10</v>
      </c>
      <c r="C14" s="128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30"/>
    </row>
    <row r="15" spans="1:63" ht="12.75">
      <c r="A15" s="11"/>
      <c r="B15" s="18" t="s">
        <v>188</v>
      </c>
      <c r="C15" s="85">
        <v>0</v>
      </c>
      <c r="D15" s="54">
        <v>0</v>
      </c>
      <c r="E15" s="45">
        <v>0</v>
      </c>
      <c r="F15" s="45">
        <v>0</v>
      </c>
      <c r="G15" s="55">
        <v>0</v>
      </c>
      <c r="H15" s="85">
        <v>0</v>
      </c>
      <c r="I15" s="45">
        <v>0</v>
      </c>
      <c r="J15" s="45">
        <v>0</v>
      </c>
      <c r="K15" s="45">
        <v>0</v>
      </c>
      <c r="L15" s="55">
        <v>0</v>
      </c>
      <c r="M15" s="85">
        <v>0</v>
      </c>
      <c r="N15" s="54">
        <v>0</v>
      </c>
      <c r="O15" s="45">
        <v>0</v>
      </c>
      <c r="P15" s="45">
        <v>0</v>
      </c>
      <c r="Q15" s="55">
        <v>0</v>
      </c>
      <c r="R15" s="85">
        <v>0</v>
      </c>
      <c r="S15" s="45">
        <v>0</v>
      </c>
      <c r="T15" s="45">
        <v>0</v>
      </c>
      <c r="U15" s="45">
        <v>0</v>
      </c>
      <c r="V15" s="55">
        <v>0</v>
      </c>
      <c r="W15" s="85">
        <v>0</v>
      </c>
      <c r="X15" s="45">
        <v>0</v>
      </c>
      <c r="Y15" s="45">
        <v>0</v>
      </c>
      <c r="Z15" s="45">
        <v>0</v>
      </c>
      <c r="AA15" s="55">
        <v>0</v>
      </c>
      <c r="AB15" s="85">
        <v>0</v>
      </c>
      <c r="AC15" s="45">
        <v>0</v>
      </c>
      <c r="AD15" s="45">
        <v>0</v>
      </c>
      <c r="AE15" s="45">
        <v>0</v>
      </c>
      <c r="AF15" s="55">
        <v>0</v>
      </c>
      <c r="AG15" s="85">
        <v>0</v>
      </c>
      <c r="AH15" s="45">
        <v>0</v>
      </c>
      <c r="AI15" s="45">
        <v>0</v>
      </c>
      <c r="AJ15" s="45">
        <v>0</v>
      </c>
      <c r="AK15" s="55">
        <v>0</v>
      </c>
      <c r="AL15" s="85">
        <v>0</v>
      </c>
      <c r="AM15" s="45">
        <v>0</v>
      </c>
      <c r="AN15" s="45">
        <v>0</v>
      </c>
      <c r="AO15" s="45">
        <v>0</v>
      </c>
      <c r="AP15" s="55">
        <v>0</v>
      </c>
      <c r="AQ15" s="85">
        <v>0</v>
      </c>
      <c r="AR15" s="54">
        <v>0</v>
      </c>
      <c r="AS15" s="45">
        <v>0</v>
      </c>
      <c r="AT15" s="45">
        <v>0</v>
      </c>
      <c r="AU15" s="55">
        <v>0</v>
      </c>
      <c r="AV15" s="85">
        <v>0</v>
      </c>
      <c r="AW15" s="45">
        <v>0</v>
      </c>
      <c r="AX15" s="45">
        <v>0</v>
      </c>
      <c r="AY15" s="45">
        <v>0</v>
      </c>
      <c r="AZ15" s="55">
        <v>0</v>
      </c>
      <c r="BA15" s="85">
        <v>0</v>
      </c>
      <c r="BB15" s="54">
        <v>0</v>
      </c>
      <c r="BC15" s="45">
        <v>0</v>
      </c>
      <c r="BD15" s="45">
        <v>0</v>
      </c>
      <c r="BE15" s="55">
        <v>0</v>
      </c>
      <c r="BF15" s="85">
        <v>0</v>
      </c>
      <c r="BG15" s="54">
        <v>0</v>
      </c>
      <c r="BH15" s="45">
        <v>0</v>
      </c>
      <c r="BI15" s="45">
        <v>0</v>
      </c>
      <c r="BJ15" s="55">
        <v>0</v>
      </c>
      <c r="BK15" s="49">
        <f aca="true" t="shared" si="2" ref="BK15:BK69">SUM(C15:BJ15)</f>
        <v>0</v>
      </c>
    </row>
    <row r="16" spans="1:63" ht="12.75">
      <c r="A16" s="11"/>
      <c r="B16" s="18" t="s">
        <v>133</v>
      </c>
      <c r="C16" s="85" t="s">
        <v>187</v>
      </c>
      <c r="D16" s="54" t="s">
        <v>187</v>
      </c>
      <c r="E16" s="45" t="s">
        <v>187</v>
      </c>
      <c r="F16" s="45" t="s">
        <v>187</v>
      </c>
      <c r="G16" s="55" t="s">
        <v>187</v>
      </c>
      <c r="H16" s="85" t="s">
        <v>187</v>
      </c>
      <c r="I16" s="45" t="s">
        <v>187</v>
      </c>
      <c r="J16" s="45" t="s">
        <v>187</v>
      </c>
      <c r="K16" s="45" t="s">
        <v>187</v>
      </c>
      <c r="L16" s="55" t="s">
        <v>187</v>
      </c>
      <c r="M16" s="85" t="s">
        <v>187</v>
      </c>
      <c r="N16" s="54" t="s">
        <v>187</v>
      </c>
      <c r="O16" s="45" t="s">
        <v>187</v>
      </c>
      <c r="P16" s="45" t="s">
        <v>187</v>
      </c>
      <c r="Q16" s="55" t="s">
        <v>187</v>
      </c>
      <c r="R16" s="85" t="s">
        <v>187</v>
      </c>
      <c r="S16" s="45" t="s">
        <v>187</v>
      </c>
      <c r="T16" s="45" t="s">
        <v>187</v>
      </c>
      <c r="U16" s="45" t="s">
        <v>187</v>
      </c>
      <c r="V16" s="55" t="s">
        <v>187</v>
      </c>
      <c r="W16" s="85" t="s">
        <v>187</v>
      </c>
      <c r="X16" s="45" t="s">
        <v>187</v>
      </c>
      <c r="Y16" s="45" t="s">
        <v>187</v>
      </c>
      <c r="Z16" s="45" t="s">
        <v>187</v>
      </c>
      <c r="AA16" s="55" t="s">
        <v>187</v>
      </c>
      <c r="AB16" s="85" t="s">
        <v>187</v>
      </c>
      <c r="AC16" s="45" t="s">
        <v>187</v>
      </c>
      <c r="AD16" s="45" t="s">
        <v>187</v>
      </c>
      <c r="AE16" s="45" t="s">
        <v>187</v>
      </c>
      <c r="AF16" s="55" t="s">
        <v>187</v>
      </c>
      <c r="AG16" s="85" t="s">
        <v>187</v>
      </c>
      <c r="AH16" s="45" t="s">
        <v>187</v>
      </c>
      <c r="AI16" s="45" t="s">
        <v>187</v>
      </c>
      <c r="AJ16" s="45" t="s">
        <v>187</v>
      </c>
      <c r="AK16" s="55" t="s">
        <v>187</v>
      </c>
      <c r="AL16" s="85" t="s">
        <v>187</v>
      </c>
      <c r="AM16" s="45" t="s">
        <v>187</v>
      </c>
      <c r="AN16" s="45" t="s">
        <v>187</v>
      </c>
      <c r="AO16" s="45" t="s">
        <v>187</v>
      </c>
      <c r="AP16" s="55" t="s">
        <v>187</v>
      </c>
      <c r="AQ16" s="85" t="s">
        <v>187</v>
      </c>
      <c r="AR16" s="54" t="s">
        <v>187</v>
      </c>
      <c r="AS16" s="45" t="s">
        <v>187</v>
      </c>
      <c r="AT16" s="45" t="s">
        <v>187</v>
      </c>
      <c r="AU16" s="55" t="s">
        <v>187</v>
      </c>
      <c r="AV16" s="85">
        <v>17.191595501000002</v>
      </c>
      <c r="AW16" s="45">
        <v>3.245082147</v>
      </c>
      <c r="AX16" s="45" t="s">
        <v>187</v>
      </c>
      <c r="AY16" s="45" t="s">
        <v>187</v>
      </c>
      <c r="AZ16" s="55">
        <v>76.038600943</v>
      </c>
      <c r="BA16" s="85" t="s">
        <v>187</v>
      </c>
      <c r="BB16" s="54" t="s">
        <v>187</v>
      </c>
      <c r="BC16" s="45" t="s">
        <v>187</v>
      </c>
      <c r="BD16" s="45" t="s">
        <v>187</v>
      </c>
      <c r="BE16" s="55" t="s">
        <v>187</v>
      </c>
      <c r="BF16" s="85">
        <v>2.777240908</v>
      </c>
      <c r="BG16" s="54">
        <v>6.875757429999999</v>
      </c>
      <c r="BH16" s="45" t="s">
        <v>187</v>
      </c>
      <c r="BI16" s="45" t="s">
        <v>187</v>
      </c>
      <c r="BJ16" s="55">
        <v>12.141752303999999</v>
      </c>
      <c r="BK16" s="49">
        <f t="shared" si="2"/>
        <v>118.27002923299999</v>
      </c>
    </row>
    <row r="17" spans="1:63" ht="12.75">
      <c r="A17" s="11"/>
      <c r="B17" s="18" t="s">
        <v>134</v>
      </c>
      <c r="C17" s="85" t="s">
        <v>187</v>
      </c>
      <c r="D17" s="54" t="s">
        <v>187</v>
      </c>
      <c r="E17" s="45" t="s">
        <v>187</v>
      </c>
      <c r="F17" s="45" t="s">
        <v>187</v>
      </c>
      <c r="G17" s="55" t="s">
        <v>187</v>
      </c>
      <c r="H17" s="85">
        <v>0.183767051</v>
      </c>
      <c r="I17" s="45" t="s">
        <v>187</v>
      </c>
      <c r="J17" s="45" t="s">
        <v>187</v>
      </c>
      <c r="K17" s="45" t="s">
        <v>187</v>
      </c>
      <c r="L17" s="55">
        <v>1.01077772</v>
      </c>
      <c r="M17" s="85" t="s">
        <v>187</v>
      </c>
      <c r="N17" s="54" t="s">
        <v>187</v>
      </c>
      <c r="O17" s="45" t="s">
        <v>187</v>
      </c>
      <c r="P17" s="45" t="s">
        <v>187</v>
      </c>
      <c r="Q17" s="55" t="s">
        <v>187</v>
      </c>
      <c r="R17" s="85">
        <v>0.040977475</v>
      </c>
      <c r="S17" s="45" t="s">
        <v>187</v>
      </c>
      <c r="T17" s="45" t="s">
        <v>187</v>
      </c>
      <c r="U17" s="45" t="s">
        <v>187</v>
      </c>
      <c r="V17" s="55" t="s">
        <v>187</v>
      </c>
      <c r="W17" s="85" t="s">
        <v>187</v>
      </c>
      <c r="X17" s="45" t="s">
        <v>187</v>
      </c>
      <c r="Y17" s="45" t="s">
        <v>187</v>
      </c>
      <c r="Z17" s="45" t="s">
        <v>187</v>
      </c>
      <c r="AA17" s="55" t="s">
        <v>187</v>
      </c>
      <c r="AB17" s="85">
        <v>0.002357455</v>
      </c>
      <c r="AC17" s="45" t="s">
        <v>187</v>
      </c>
      <c r="AD17" s="45" t="s">
        <v>187</v>
      </c>
      <c r="AE17" s="45" t="s">
        <v>187</v>
      </c>
      <c r="AF17" s="55" t="s">
        <v>187</v>
      </c>
      <c r="AG17" s="85" t="s">
        <v>187</v>
      </c>
      <c r="AH17" s="45" t="s">
        <v>187</v>
      </c>
      <c r="AI17" s="45" t="s">
        <v>187</v>
      </c>
      <c r="AJ17" s="45" t="s">
        <v>187</v>
      </c>
      <c r="AK17" s="55" t="s">
        <v>187</v>
      </c>
      <c r="AL17" s="85" t="s">
        <v>187</v>
      </c>
      <c r="AM17" s="45" t="s">
        <v>187</v>
      </c>
      <c r="AN17" s="45" t="s">
        <v>187</v>
      </c>
      <c r="AO17" s="45" t="s">
        <v>187</v>
      </c>
      <c r="AP17" s="55" t="s">
        <v>187</v>
      </c>
      <c r="AQ17" s="85" t="s">
        <v>187</v>
      </c>
      <c r="AR17" s="54" t="s">
        <v>187</v>
      </c>
      <c r="AS17" s="45" t="s">
        <v>187</v>
      </c>
      <c r="AT17" s="45" t="s">
        <v>187</v>
      </c>
      <c r="AU17" s="55" t="s">
        <v>187</v>
      </c>
      <c r="AV17" s="85">
        <v>20.304469137</v>
      </c>
      <c r="AW17" s="45">
        <v>12.091044801</v>
      </c>
      <c r="AX17" s="45" t="s">
        <v>187</v>
      </c>
      <c r="AY17" s="45" t="s">
        <v>187</v>
      </c>
      <c r="AZ17" s="55">
        <v>75.92753141499999</v>
      </c>
      <c r="BA17" s="85" t="s">
        <v>187</v>
      </c>
      <c r="BB17" s="54" t="s">
        <v>187</v>
      </c>
      <c r="BC17" s="45" t="s">
        <v>187</v>
      </c>
      <c r="BD17" s="45" t="s">
        <v>187</v>
      </c>
      <c r="BE17" s="55" t="s">
        <v>187</v>
      </c>
      <c r="BF17" s="85">
        <v>4.676725300999999</v>
      </c>
      <c r="BG17" s="54">
        <v>3.032796269</v>
      </c>
      <c r="BH17" s="45" t="s">
        <v>187</v>
      </c>
      <c r="BI17" s="45" t="s">
        <v>187</v>
      </c>
      <c r="BJ17" s="55">
        <v>6.871697682000001</v>
      </c>
      <c r="BK17" s="49">
        <f t="shared" si="2"/>
        <v>124.142144306</v>
      </c>
    </row>
    <row r="18" spans="1:63" ht="12.75">
      <c r="A18" s="11"/>
      <c r="B18" s="18" t="s">
        <v>135</v>
      </c>
      <c r="C18" s="85" t="s">
        <v>187</v>
      </c>
      <c r="D18" s="54" t="s">
        <v>187</v>
      </c>
      <c r="E18" s="45" t="s">
        <v>187</v>
      </c>
      <c r="F18" s="45" t="s">
        <v>187</v>
      </c>
      <c r="G18" s="55" t="s">
        <v>187</v>
      </c>
      <c r="H18" s="85">
        <v>0.05963604399999999</v>
      </c>
      <c r="I18" s="45" t="s">
        <v>187</v>
      </c>
      <c r="J18" s="45" t="s">
        <v>187</v>
      </c>
      <c r="K18" s="45" t="s">
        <v>187</v>
      </c>
      <c r="L18" s="55">
        <v>0.066411631</v>
      </c>
      <c r="M18" s="85" t="s">
        <v>187</v>
      </c>
      <c r="N18" s="54" t="s">
        <v>187</v>
      </c>
      <c r="O18" s="45" t="s">
        <v>187</v>
      </c>
      <c r="P18" s="45" t="s">
        <v>187</v>
      </c>
      <c r="Q18" s="55" t="s">
        <v>187</v>
      </c>
      <c r="R18" s="85">
        <v>0.009647799</v>
      </c>
      <c r="S18" s="45" t="s">
        <v>187</v>
      </c>
      <c r="T18" s="45" t="s">
        <v>187</v>
      </c>
      <c r="U18" s="45" t="s">
        <v>187</v>
      </c>
      <c r="V18" s="55" t="s">
        <v>187</v>
      </c>
      <c r="W18" s="85" t="s">
        <v>187</v>
      </c>
      <c r="X18" s="45" t="s">
        <v>187</v>
      </c>
      <c r="Y18" s="45" t="s">
        <v>187</v>
      </c>
      <c r="Z18" s="45" t="s">
        <v>187</v>
      </c>
      <c r="AA18" s="55" t="s">
        <v>187</v>
      </c>
      <c r="AB18" s="85" t="s">
        <v>187</v>
      </c>
      <c r="AC18" s="45" t="s">
        <v>187</v>
      </c>
      <c r="AD18" s="45" t="s">
        <v>187</v>
      </c>
      <c r="AE18" s="45" t="s">
        <v>187</v>
      </c>
      <c r="AF18" s="55" t="s">
        <v>187</v>
      </c>
      <c r="AG18" s="85" t="s">
        <v>187</v>
      </c>
      <c r="AH18" s="45" t="s">
        <v>187</v>
      </c>
      <c r="AI18" s="45" t="s">
        <v>187</v>
      </c>
      <c r="AJ18" s="45" t="s">
        <v>187</v>
      </c>
      <c r="AK18" s="55" t="s">
        <v>187</v>
      </c>
      <c r="AL18" s="85" t="s">
        <v>187</v>
      </c>
      <c r="AM18" s="45" t="s">
        <v>187</v>
      </c>
      <c r="AN18" s="45" t="s">
        <v>187</v>
      </c>
      <c r="AO18" s="45" t="s">
        <v>187</v>
      </c>
      <c r="AP18" s="55" t="s">
        <v>187</v>
      </c>
      <c r="AQ18" s="85" t="s">
        <v>187</v>
      </c>
      <c r="AR18" s="54" t="s">
        <v>187</v>
      </c>
      <c r="AS18" s="45" t="s">
        <v>187</v>
      </c>
      <c r="AT18" s="45" t="s">
        <v>187</v>
      </c>
      <c r="AU18" s="55" t="s">
        <v>187</v>
      </c>
      <c r="AV18" s="85">
        <v>9.573522157</v>
      </c>
      <c r="AW18" s="45">
        <v>9.47889051</v>
      </c>
      <c r="AX18" s="45" t="s">
        <v>187</v>
      </c>
      <c r="AY18" s="45" t="s">
        <v>187</v>
      </c>
      <c r="AZ18" s="55">
        <v>52.294108678</v>
      </c>
      <c r="BA18" s="85" t="s">
        <v>187</v>
      </c>
      <c r="BB18" s="54" t="s">
        <v>187</v>
      </c>
      <c r="BC18" s="45" t="s">
        <v>187</v>
      </c>
      <c r="BD18" s="45" t="s">
        <v>187</v>
      </c>
      <c r="BE18" s="55" t="s">
        <v>187</v>
      </c>
      <c r="BF18" s="85">
        <v>1.920920337</v>
      </c>
      <c r="BG18" s="54" t="s">
        <v>187</v>
      </c>
      <c r="BH18" s="45" t="s">
        <v>187</v>
      </c>
      <c r="BI18" s="45" t="s">
        <v>187</v>
      </c>
      <c r="BJ18" s="55">
        <v>5.178260838</v>
      </c>
      <c r="BK18" s="49">
        <f t="shared" si="2"/>
        <v>78.581397994</v>
      </c>
    </row>
    <row r="19" spans="1:63" ht="12.75">
      <c r="A19" s="11"/>
      <c r="B19" s="18" t="s">
        <v>136</v>
      </c>
      <c r="C19" s="85" t="s">
        <v>187</v>
      </c>
      <c r="D19" s="54" t="s">
        <v>187</v>
      </c>
      <c r="E19" s="45" t="s">
        <v>187</v>
      </c>
      <c r="F19" s="45" t="s">
        <v>187</v>
      </c>
      <c r="G19" s="55" t="s">
        <v>187</v>
      </c>
      <c r="H19" s="85">
        <v>0.11848436500000001</v>
      </c>
      <c r="I19" s="45" t="s">
        <v>187</v>
      </c>
      <c r="J19" s="45" t="s">
        <v>187</v>
      </c>
      <c r="K19" s="45" t="s">
        <v>187</v>
      </c>
      <c r="L19" s="55">
        <v>0.361784323</v>
      </c>
      <c r="M19" s="85" t="s">
        <v>187</v>
      </c>
      <c r="N19" s="54" t="s">
        <v>187</v>
      </c>
      <c r="O19" s="45" t="s">
        <v>187</v>
      </c>
      <c r="P19" s="45" t="s">
        <v>187</v>
      </c>
      <c r="Q19" s="55" t="s">
        <v>187</v>
      </c>
      <c r="R19" s="85">
        <v>0.009647582</v>
      </c>
      <c r="S19" s="45" t="s">
        <v>187</v>
      </c>
      <c r="T19" s="45" t="s">
        <v>187</v>
      </c>
      <c r="U19" s="45" t="s">
        <v>187</v>
      </c>
      <c r="V19" s="55" t="s">
        <v>187</v>
      </c>
      <c r="W19" s="85" t="s">
        <v>187</v>
      </c>
      <c r="X19" s="45" t="s">
        <v>187</v>
      </c>
      <c r="Y19" s="45" t="s">
        <v>187</v>
      </c>
      <c r="Z19" s="45" t="s">
        <v>187</v>
      </c>
      <c r="AA19" s="55" t="s">
        <v>187</v>
      </c>
      <c r="AB19" s="85" t="s">
        <v>187</v>
      </c>
      <c r="AC19" s="45" t="s">
        <v>187</v>
      </c>
      <c r="AD19" s="45" t="s">
        <v>187</v>
      </c>
      <c r="AE19" s="45" t="s">
        <v>187</v>
      </c>
      <c r="AF19" s="55" t="s">
        <v>187</v>
      </c>
      <c r="AG19" s="85" t="s">
        <v>187</v>
      </c>
      <c r="AH19" s="45" t="s">
        <v>187</v>
      </c>
      <c r="AI19" s="45" t="s">
        <v>187</v>
      </c>
      <c r="AJ19" s="45" t="s">
        <v>187</v>
      </c>
      <c r="AK19" s="55" t="s">
        <v>187</v>
      </c>
      <c r="AL19" s="85" t="s">
        <v>187</v>
      </c>
      <c r="AM19" s="45" t="s">
        <v>187</v>
      </c>
      <c r="AN19" s="45" t="s">
        <v>187</v>
      </c>
      <c r="AO19" s="45" t="s">
        <v>187</v>
      </c>
      <c r="AP19" s="55" t="s">
        <v>187</v>
      </c>
      <c r="AQ19" s="85" t="s">
        <v>187</v>
      </c>
      <c r="AR19" s="54" t="s">
        <v>187</v>
      </c>
      <c r="AS19" s="45" t="s">
        <v>187</v>
      </c>
      <c r="AT19" s="45" t="s">
        <v>187</v>
      </c>
      <c r="AU19" s="55" t="s">
        <v>187</v>
      </c>
      <c r="AV19" s="85">
        <v>12.345575194</v>
      </c>
      <c r="AW19" s="45">
        <v>2.895229367</v>
      </c>
      <c r="AX19" s="45" t="s">
        <v>187</v>
      </c>
      <c r="AY19" s="45" t="s">
        <v>187</v>
      </c>
      <c r="AZ19" s="55">
        <v>50.849243952</v>
      </c>
      <c r="BA19" s="85" t="s">
        <v>187</v>
      </c>
      <c r="BB19" s="54" t="s">
        <v>187</v>
      </c>
      <c r="BC19" s="45" t="s">
        <v>187</v>
      </c>
      <c r="BD19" s="45" t="s">
        <v>187</v>
      </c>
      <c r="BE19" s="55" t="s">
        <v>187</v>
      </c>
      <c r="BF19" s="85">
        <v>2.703926828</v>
      </c>
      <c r="BG19" s="54">
        <v>1.499559274</v>
      </c>
      <c r="BH19" s="45" t="s">
        <v>187</v>
      </c>
      <c r="BI19" s="45" t="s">
        <v>187</v>
      </c>
      <c r="BJ19" s="55">
        <v>7.0775937540000005</v>
      </c>
      <c r="BK19" s="49">
        <f t="shared" si="2"/>
        <v>77.86104463900001</v>
      </c>
    </row>
    <row r="20" spans="1:63" ht="12.75">
      <c r="A20" s="11"/>
      <c r="B20" s="18" t="s">
        <v>137</v>
      </c>
      <c r="C20" s="85" t="s">
        <v>187</v>
      </c>
      <c r="D20" s="54" t="s">
        <v>187</v>
      </c>
      <c r="E20" s="45" t="s">
        <v>187</v>
      </c>
      <c r="F20" s="45" t="s">
        <v>187</v>
      </c>
      <c r="G20" s="55" t="s">
        <v>187</v>
      </c>
      <c r="H20" s="85">
        <v>0.174086403</v>
      </c>
      <c r="I20" s="45" t="s">
        <v>187</v>
      </c>
      <c r="J20" s="45" t="s">
        <v>187</v>
      </c>
      <c r="K20" s="45" t="s">
        <v>187</v>
      </c>
      <c r="L20" s="55">
        <v>0.082649864</v>
      </c>
      <c r="M20" s="85" t="s">
        <v>187</v>
      </c>
      <c r="N20" s="54" t="s">
        <v>187</v>
      </c>
      <c r="O20" s="45" t="s">
        <v>187</v>
      </c>
      <c r="P20" s="45" t="s">
        <v>187</v>
      </c>
      <c r="Q20" s="55" t="s">
        <v>187</v>
      </c>
      <c r="R20" s="85">
        <v>0.057083129</v>
      </c>
      <c r="S20" s="45" t="s">
        <v>187</v>
      </c>
      <c r="T20" s="45" t="s">
        <v>187</v>
      </c>
      <c r="U20" s="45" t="s">
        <v>187</v>
      </c>
      <c r="V20" s="55">
        <v>0.238625288</v>
      </c>
      <c r="W20" s="85" t="s">
        <v>187</v>
      </c>
      <c r="X20" s="45" t="s">
        <v>187</v>
      </c>
      <c r="Y20" s="45" t="s">
        <v>187</v>
      </c>
      <c r="Z20" s="45" t="s">
        <v>187</v>
      </c>
      <c r="AA20" s="55" t="s">
        <v>187</v>
      </c>
      <c r="AB20" s="85" t="s">
        <v>187</v>
      </c>
      <c r="AC20" s="45" t="s">
        <v>187</v>
      </c>
      <c r="AD20" s="45" t="s">
        <v>187</v>
      </c>
      <c r="AE20" s="45" t="s">
        <v>187</v>
      </c>
      <c r="AF20" s="55" t="s">
        <v>187</v>
      </c>
      <c r="AG20" s="85" t="s">
        <v>187</v>
      </c>
      <c r="AH20" s="45" t="s">
        <v>187</v>
      </c>
      <c r="AI20" s="45" t="s">
        <v>187</v>
      </c>
      <c r="AJ20" s="45" t="s">
        <v>187</v>
      </c>
      <c r="AK20" s="55" t="s">
        <v>187</v>
      </c>
      <c r="AL20" s="85" t="s">
        <v>187</v>
      </c>
      <c r="AM20" s="45" t="s">
        <v>187</v>
      </c>
      <c r="AN20" s="45" t="s">
        <v>187</v>
      </c>
      <c r="AO20" s="45" t="s">
        <v>187</v>
      </c>
      <c r="AP20" s="55" t="s">
        <v>187</v>
      </c>
      <c r="AQ20" s="85" t="s">
        <v>187</v>
      </c>
      <c r="AR20" s="54" t="s">
        <v>187</v>
      </c>
      <c r="AS20" s="45" t="s">
        <v>187</v>
      </c>
      <c r="AT20" s="45" t="s">
        <v>187</v>
      </c>
      <c r="AU20" s="55" t="s">
        <v>187</v>
      </c>
      <c r="AV20" s="85">
        <v>16.466681570000002</v>
      </c>
      <c r="AW20" s="45">
        <v>2.345660564</v>
      </c>
      <c r="AX20" s="45" t="s">
        <v>187</v>
      </c>
      <c r="AY20" s="45" t="s">
        <v>187</v>
      </c>
      <c r="AZ20" s="55">
        <v>49.637015989</v>
      </c>
      <c r="BA20" s="85" t="s">
        <v>187</v>
      </c>
      <c r="BB20" s="54" t="s">
        <v>187</v>
      </c>
      <c r="BC20" s="45" t="s">
        <v>187</v>
      </c>
      <c r="BD20" s="45" t="s">
        <v>187</v>
      </c>
      <c r="BE20" s="55" t="s">
        <v>187</v>
      </c>
      <c r="BF20" s="85">
        <v>4.875324286</v>
      </c>
      <c r="BG20" s="54">
        <v>0.135988198</v>
      </c>
      <c r="BH20" s="45" t="s">
        <v>187</v>
      </c>
      <c r="BI20" s="45" t="s">
        <v>187</v>
      </c>
      <c r="BJ20" s="55">
        <v>7.629249789999999</v>
      </c>
      <c r="BK20" s="49">
        <f t="shared" si="2"/>
        <v>81.64236508100001</v>
      </c>
    </row>
    <row r="21" spans="1:63" ht="12.75">
      <c r="A21" s="11"/>
      <c r="B21" s="18" t="s">
        <v>138</v>
      </c>
      <c r="C21" s="85" t="s">
        <v>187</v>
      </c>
      <c r="D21" s="54" t="s">
        <v>187</v>
      </c>
      <c r="E21" s="45" t="s">
        <v>187</v>
      </c>
      <c r="F21" s="45" t="s">
        <v>187</v>
      </c>
      <c r="G21" s="55" t="s">
        <v>187</v>
      </c>
      <c r="H21" s="85">
        <v>0.081577254</v>
      </c>
      <c r="I21" s="45" t="s">
        <v>187</v>
      </c>
      <c r="J21" s="45" t="s">
        <v>187</v>
      </c>
      <c r="K21" s="45" t="s">
        <v>187</v>
      </c>
      <c r="L21" s="55">
        <v>0.001197904</v>
      </c>
      <c r="M21" s="85" t="s">
        <v>187</v>
      </c>
      <c r="N21" s="54" t="s">
        <v>187</v>
      </c>
      <c r="O21" s="45" t="s">
        <v>187</v>
      </c>
      <c r="P21" s="45" t="s">
        <v>187</v>
      </c>
      <c r="Q21" s="55" t="s">
        <v>187</v>
      </c>
      <c r="R21" s="85">
        <v>0.00299476</v>
      </c>
      <c r="S21" s="45" t="s">
        <v>187</v>
      </c>
      <c r="T21" s="45" t="s">
        <v>187</v>
      </c>
      <c r="U21" s="45" t="s">
        <v>187</v>
      </c>
      <c r="V21" s="55" t="s">
        <v>187</v>
      </c>
      <c r="W21" s="85" t="s">
        <v>187</v>
      </c>
      <c r="X21" s="45" t="s">
        <v>187</v>
      </c>
      <c r="Y21" s="45" t="s">
        <v>187</v>
      </c>
      <c r="Z21" s="45" t="s">
        <v>187</v>
      </c>
      <c r="AA21" s="55" t="s">
        <v>187</v>
      </c>
      <c r="AB21" s="85" t="s">
        <v>187</v>
      </c>
      <c r="AC21" s="45" t="s">
        <v>187</v>
      </c>
      <c r="AD21" s="45" t="s">
        <v>187</v>
      </c>
      <c r="AE21" s="45" t="s">
        <v>187</v>
      </c>
      <c r="AF21" s="55" t="s">
        <v>187</v>
      </c>
      <c r="AG21" s="85" t="s">
        <v>187</v>
      </c>
      <c r="AH21" s="45" t="s">
        <v>187</v>
      </c>
      <c r="AI21" s="45" t="s">
        <v>187</v>
      </c>
      <c r="AJ21" s="45" t="s">
        <v>187</v>
      </c>
      <c r="AK21" s="55" t="s">
        <v>187</v>
      </c>
      <c r="AL21" s="85" t="s">
        <v>187</v>
      </c>
      <c r="AM21" s="45" t="s">
        <v>187</v>
      </c>
      <c r="AN21" s="45" t="s">
        <v>187</v>
      </c>
      <c r="AO21" s="45" t="s">
        <v>187</v>
      </c>
      <c r="AP21" s="55" t="s">
        <v>187</v>
      </c>
      <c r="AQ21" s="85" t="s">
        <v>187</v>
      </c>
      <c r="AR21" s="54" t="s">
        <v>187</v>
      </c>
      <c r="AS21" s="45" t="s">
        <v>187</v>
      </c>
      <c r="AT21" s="45" t="s">
        <v>187</v>
      </c>
      <c r="AU21" s="55" t="s">
        <v>187</v>
      </c>
      <c r="AV21" s="85">
        <v>15.886185182999998</v>
      </c>
      <c r="AW21" s="45">
        <v>3.465394843</v>
      </c>
      <c r="AX21" s="45" t="s">
        <v>187</v>
      </c>
      <c r="AY21" s="45" t="s">
        <v>187</v>
      </c>
      <c r="AZ21" s="55">
        <v>58.404713875</v>
      </c>
      <c r="BA21" s="85" t="s">
        <v>187</v>
      </c>
      <c r="BB21" s="54" t="s">
        <v>187</v>
      </c>
      <c r="BC21" s="45" t="s">
        <v>187</v>
      </c>
      <c r="BD21" s="45" t="s">
        <v>187</v>
      </c>
      <c r="BE21" s="55" t="s">
        <v>187</v>
      </c>
      <c r="BF21" s="85">
        <v>3.407359036</v>
      </c>
      <c r="BG21" s="54">
        <v>0.23854587200000002</v>
      </c>
      <c r="BH21" s="45" t="s">
        <v>187</v>
      </c>
      <c r="BI21" s="45" t="s">
        <v>187</v>
      </c>
      <c r="BJ21" s="55">
        <v>7.108936942000001</v>
      </c>
      <c r="BK21" s="49">
        <f t="shared" si="2"/>
        <v>88.59690566900001</v>
      </c>
    </row>
    <row r="22" spans="1:63" ht="12.75">
      <c r="A22" s="11"/>
      <c r="B22" s="18" t="s">
        <v>139</v>
      </c>
      <c r="C22" s="85" t="s">
        <v>187</v>
      </c>
      <c r="D22" s="54" t="s">
        <v>187</v>
      </c>
      <c r="E22" s="45" t="s">
        <v>187</v>
      </c>
      <c r="F22" s="45" t="s">
        <v>187</v>
      </c>
      <c r="G22" s="55" t="s">
        <v>187</v>
      </c>
      <c r="H22" s="85">
        <v>0.07164483399999999</v>
      </c>
      <c r="I22" s="45" t="s">
        <v>187</v>
      </c>
      <c r="J22" s="45" t="s">
        <v>187</v>
      </c>
      <c r="K22" s="45" t="s">
        <v>187</v>
      </c>
      <c r="L22" s="55">
        <v>0.142030035</v>
      </c>
      <c r="M22" s="85" t="s">
        <v>187</v>
      </c>
      <c r="N22" s="54" t="s">
        <v>187</v>
      </c>
      <c r="O22" s="45" t="s">
        <v>187</v>
      </c>
      <c r="P22" s="45" t="s">
        <v>187</v>
      </c>
      <c r="Q22" s="55" t="s">
        <v>187</v>
      </c>
      <c r="R22" s="85">
        <v>0.029974122</v>
      </c>
      <c r="S22" s="45" t="s">
        <v>187</v>
      </c>
      <c r="T22" s="45" t="s">
        <v>187</v>
      </c>
      <c r="U22" s="45" t="s">
        <v>187</v>
      </c>
      <c r="V22" s="55" t="s">
        <v>187</v>
      </c>
      <c r="W22" s="85" t="s">
        <v>187</v>
      </c>
      <c r="X22" s="45" t="s">
        <v>187</v>
      </c>
      <c r="Y22" s="45" t="s">
        <v>187</v>
      </c>
      <c r="Z22" s="45" t="s">
        <v>187</v>
      </c>
      <c r="AA22" s="55" t="s">
        <v>187</v>
      </c>
      <c r="AB22" s="85" t="s">
        <v>187</v>
      </c>
      <c r="AC22" s="45" t="s">
        <v>187</v>
      </c>
      <c r="AD22" s="45" t="s">
        <v>187</v>
      </c>
      <c r="AE22" s="45" t="s">
        <v>187</v>
      </c>
      <c r="AF22" s="55" t="s">
        <v>187</v>
      </c>
      <c r="AG22" s="85" t="s">
        <v>187</v>
      </c>
      <c r="AH22" s="45" t="s">
        <v>187</v>
      </c>
      <c r="AI22" s="45" t="s">
        <v>187</v>
      </c>
      <c r="AJ22" s="45" t="s">
        <v>187</v>
      </c>
      <c r="AK22" s="55" t="s">
        <v>187</v>
      </c>
      <c r="AL22" s="85" t="s">
        <v>187</v>
      </c>
      <c r="AM22" s="45" t="s">
        <v>187</v>
      </c>
      <c r="AN22" s="45" t="s">
        <v>187</v>
      </c>
      <c r="AO22" s="45" t="s">
        <v>187</v>
      </c>
      <c r="AP22" s="55" t="s">
        <v>187</v>
      </c>
      <c r="AQ22" s="85" t="s">
        <v>187</v>
      </c>
      <c r="AR22" s="54" t="s">
        <v>187</v>
      </c>
      <c r="AS22" s="45" t="s">
        <v>187</v>
      </c>
      <c r="AT22" s="45" t="s">
        <v>187</v>
      </c>
      <c r="AU22" s="55" t="s">
        <v>187</v>
      </c>
      <c r="AV22" s="85">
        <v>9.761922761000001</v>
      </c>
      <c r="AW22" s="45">
        <v>1.091216409</v>
      </c>
      <c r="AX22" s="45" t="s">
        <v>187</v>
      </c>
      <c r="AY22" s="45" t="s">
        <v>187</v>
      </c>
      <c r="AZ22" s="55">
        <v>35.151024483</v>
      </c>
      <c r="BA22" s="85" t="s">
        <v>187</v>
      </c>
      <c r="BB22" s="54" t="s">
        <v>187</v>
      </c>
      <c r="BC22" s="45" t="s">
        <v>187</v>
      </c>
      <c r="BD22" s="45" t="s">
        <v>187</v>
      </c>
      <c r="BE22" s="55" t="s">
        <v>187</v>
      </c>
      <c r="BF22" s="85">
        <v>2.015966422</v>
      </c>
      <c r="BG22" s="54">
        <v>1.633508709</v>
      </c>
      <c r="BH22" s="45" t="s">
        <v>187</v>
      </c>
      <c r="BI22" s="45" t="s">
        <v>187</v>
      </c>
      <c r="BJ22" s="55">
        <v>2.870306259</v>
      </c>
      <c r="BK22" s="49">
        <f t="shared" si="2"/>
        <v>52.767594034</v>
      </c>
    </row>
    <row r="23" spans="1:63" ht="12.75">
      <c r="A23" s="11"/>
      <c r="B23" s="18" t="s">
        <v>140</v>
      </c>
      <c r="C23" s="85" t="s">
        <v>187</v>
      </c>
      <c r="D23" s="54" t="s">
        <v>187</v>
      </c>
      <c r="E23" s="45" t="s">
        <v>187</v>
      </c>
      <c r="F23" s="45" t="s">
        <v>187</v>
      </c>
      <c r="G23" s="55" t="s">
        <v>187</v>
      </c>
      <c r="H23" s="85">
        <v>0.141067943</v>
      </c>
      <c r="I23" s="45" t="s">
        <v>187</v>
      </c>
      <c r="J23" s="45" t="s">
        <v>187</v>
      </c>
      <c r="K23" s="45" t="s">
        <v>187</v>
      </c>
      <c r="L23" s="55">
        <v>0.8969427779999999</v>
      </c>
      <c r="M23" s="85" t="s">
        <v>187</v>
      </c>
      <c r="N23" s="54" t="s">
        <v>187</v>
      </c>
      <c r="O23" s="45" t="s">
        <v>187</v>
      </c>
      <c r="P23" s="45" t="s">
        <v>187</v>
      </c>
      <c r="Q23" s="55" t="s">
        <v>187</v>
      </c>
      <c r="R23" s="85">
        <v>0.097319165</v>
      </c>
      <c r="S23" s="45" t="s">
        <v>187</v>
      </c>
      <c r="T23" s="45" t="s">
        <v>187</v>
      </c>
      <c r="U23" s="45" t="s">
        <v>187</v>
      </c>
      <c r="V23" s="55" t="s">
        <v>187</v>
      </c>
      <c r="W23" s="85" t="s">
        <v>187</v>
      </c>
      <c r="X23" s="45" t="s">
        <v>187</v>
      </c>
      <c r="Y23" s="45" t="s">
        <v>187</v>
      </c>
      <c r="Z23" s="45" t="s">
        <v>187</v>
      </c>
      <c r="AA23" s="55" t="s">
        <v>187</v>
      </c>
      <c r="AB23" s="85">
        <v>0.002901557</v>
      </c>
      <c r="AC23" s="45" t="s">
        <v>187</v>
      </c>
      <c r="AD23" s="45" t="s">
        <v>187</v>
      </c>
      <c r="AE23" s="45" t="s">
        <v>187</v>
      </c>
      <c r="AF23" s="55" t="s">
        <v>187</v>
      </c>
      <c r="AG23" s="85" t="s">
        <v>187</v>
      </c>
      <c r="AH23" s="45" t="s">
        <v>187</v>
      </c>
      <c r="AI23" s="45" t="s">
        <v>187</v>
      </c>
      <c r="AJ23" s="45" t="s">
        <v>187</v>
      </c>
      <c r="AK23" s="55" t="s">
        <v>187</v>
      </c>
      <c r="AL23" s="85" t="s">
        <v>187</v>
      </c>
      <c r="AM23" s="45" t="s">
        <v>187</v>
      </c>
      <c r="AN23" s="45" t="s">
        <v>187</v>
      </c>
      <c r="AO23" s="45" t="s">
        <v>187</v>
      </c>
      <c r="AP23" s="55" t="s">
        <v>187</v>
      </c>
      <c r="AQ23" s="85" t="s">
        <v>187</v>
      </c>
      <c r="AR23" s="54" t="s">
        <v>187</v>
      </c>
      <c r="AS23" s="45" t="s">
        <v>187</v>
      </c>
      <c r="AT23" s="45" t="s">
        <v>187</v>
      </c>
      <c r="AU23" s="55" t="s">
        <v>187</v>
      </c>
      <c r="AV23" s="85">
        <v>12.304317166</v>
      </c>
      <c r="AW23" s="45">
        <v>3.5175324679999997</v>
      </c>
      <c r="AX23" s="45" t="s">
        <v>187</v>
      </c>
      <c r="AY23" s="45" t="s">
        <v>187</v>
      </c>
      <c r="AZ23" s="55">
        <v>40.436005156</v>
      </c>
      <c r="BA23" s="85" t="s">
        <v>187</v>
      </c>
      <c r="BB23" s="54" t="s">
        <v>187</v>
      </c>
      <c r="BC23" s="45" t="s">
        <v>187</v>
      </c>
      <c r="BD23" s="45" t="s">
        <v>187</v>
      </c>
      <c r="BE23" s="55" t="s">
        <v>187</v>
      </c>
      <c r="BF23" s="85">
        <v>2.807755732</v>
      </c>
      <c r="BG23" s="54">
        <v>1.532401543</v>
      </c>
      <c r="BH23" s="45" t="s">
        <v>187</v>
      </c>
      <c r="BI23" s="45" t="s">
        <v>187</v>
      </c>
      <c r="BJ23" s="55">
        <v>4.354727942</v>
      </c>
      <c r="BK23" s="49">
        <f t="shared" si="2"/>
        <v>66.09097145</v>
      </c>
    </row>
    <row r="24" spans="1:63" ht="12.75">
      <c r="A24" s="11"/>
      <c r="B24" s="18" t="s">
        <v>141</v>
      </c>
      <c r="C24" s="85" t="s">
        <v>187</v>
      </c>
      <c r="D24" s="54" t="s">
        <v>187</v>
      </c>
      <c r="E24" s="45" t="s">
        <v>187</v>
      </c>
      <c r="F24" s="45" t="s">
        <v>187</v>
      </c>
      <c r="G24" s="55" t="s">
        <v>187</v>
      </c>
      <c r="H24" s="85">
        <v>0.06768407</v>
      </c>
      <c r="I24" s="45">
        <v>0.005357756</v>
      </c>
      <c r="J24" s="45" t="s">
        <v>187</v>
      </c>
      <c r="K24" s="45" t="s">
        <v>187</v>
      </c>
      <c r="L24" s="55">
        <v>0.064828854</v>
      </c>
      <c r="M24" s="85" t="s">
        <v>187</v>
      </c>
      <c r="N24" s="54" t="s">
        <v>187</v>
      </c>
      <c r="O24" s="45" t="s">
        <v>187</v>
      </c>
      <c r="P24" s="45" t="s">
        <v>187</v>
      </c>
      <c r="Q24" s="55" t="s">
        <v>187</v>
      </c>
      <c r="R24" s="85">
        <v>0.036203547999999995</v>
      </c>
      <c r="S24" s="45" t="s">
        <v>187</v>
      </c>
      <c r="T24" s="45" t="s">
        <v>187</v>
      </c>
      <c r="U24" s="45" t="s">
        <v>187</v>
      </c>
      <c r="V24" s="55" t="s">
        <v>187</v>
      </c>
      <c r="W24" s="85" t="s">
        <v>187</v>
      </c>
      <c r="X24" s="45" t="s">
        <v>187</v>
      </c>
      <c r="Y24" s="45" t="s">
        <v>187</v>
      </c>
      <c r="Z24" s="45" t="s">
        <v>187</v>
      </c>
      <c r="AA24" s="55" t="s">
        <v>187</v>
      </c>
      <c r="AB24" s="85" t="s">
        <v>187</v>
      </c>
      <c r="AC24" s="45" t="s">
        <v>187</v>
      </c>
      <c r="AD24" s="45" t="s">
        <v>187</v>
      </c>
      <c r="AE24" s="45" t="s">
        <v>187</v>
      </c>
      <c r="AF24" s="55" t="s">
        <v>187</v>
      </c>
      <c r="AG24" s="85" t="s">
        <v>187</v>
      </c>
      <c r="AH24" s="45" t="s">
        <v>187</v>
      </c>
      <c r="AI24" s="45" t="s">
        <v>187</v>
      </c>
      <c r="AJ24" s="45" t="s">
        <v>187</v>
      </c>
      <c r="AK24" s="55" t="s">
        <v>187</v>
      </c>
      <c r="AL24" s="85" t="s">
        <v>187</v>
      </c>
      <c r="AM24" s="45" t="s">
        <v>187</v>
      </c>
      <c r="AN24" s="45" t="s">
        <v>187</v>
      </c>
      <c r="AO24" s="45" t="s">
        <v>187</v>
      </c>
      <c r="AP24" s="55" t="s">
        <v>187</v>
      </c>
      <c r="AQ24" s="85" t="s">
        <v>187</v>
      </c>
      <c r="AR24" s="54" t="s">
        <v>187</v>
      </c>
      <c r="AS24" s="45" t="s">
        <v>187</v>
      </c>
      <c r="AT24" s="45" t="s">
        <v>187</v>
      </c>
      <c r="AU24" s="55" t="s">
        <v>187</v>
      </c>
      <c r="AV24" s="85">
        <v>13.464013013999999</v>
      </c>
      <c r="AW24" s="45">
        <v>1.340393388</v>
      </c>
      <c r="AX24" s="45" t="s">
        <v>187</v>
      </c>
      <c r="AY24" s="45" t="s">
        <v>187</v>
      </c>
      <c r="AZ24" s="55">
        <v>34.96092370699999</v>
      </c>
      <c r="BA24" s="85" t="s">
        <v>187</v>
      </c>
      <c r="BB24" s="54" t="s">
        <v>187</v>
      </c>
      <c r="BC24" s="45" t="s">
        <v>187</v>
      </c>
      <c r="BD24" s="45" t="s">
        <v>187</v>
      </c>
      <c r="BE24" s="55" t="s">
        <v>187</v>
      </c>
      <c r="BF24" s="85">
        <v>4.961977918</v>
      </c>
      <c r="BG24" s="54">
        <v>0.133596088</v>
      </c>
      <c r="BH24" s="45" t="s">
        <v>187</v>
      </c>
      <c r="BI24" s="45" t="s">
        <v>187</v>
      </c>
      <c r="BJ24" s="55">
        <v>6.6942627660000005</v>
      </c>
      <c r="BK24" s="49">
        <f t="shared" si="2"/>
        <v>61.72924110899999</v>
      </c>
    </row>
    <row r="25" spans="1:63" ht="12.75">
      <c r="A25" s="11"/>
      <c r="B25" s="18" t="s">
        <v>142</v>
      </c>
      <c r="C25" s="85" t="s">
        <v>187</v>
      </c>
      <c r="D25" s="54" t="s">
        <v>187</v>
      </c>
      <c r="E25" s="45" t="s">
        <v>187</v>
      </c>
      <c r="F25" s="45" t="s">
        <v>187</v>
      </c>
      <c r="G25" s="55" t="s">
        <v>187</v>
      </c>
      <c r="H25" s="85" t="s">
        <v>187</v>
      </c>
      <c r="I25" s="45" t="s">
        <v>187</v>
      </c>
      <c r="J25" s="45" t="s">
        <v>187</v>
      </c>
      <c r="K25" s="45" t="s">
        <v>187</v>
      </c>
      <c r="L25" s="55" t="s">
        <v>187</v>
      </c>
      <c r="M25" s="85" t="s">
        <v>187</v>
      </c>
      <c r="N25" s="54" t="s">
        <v>187</v>
      </c>
      <c r="O25" s="45" t="s">
        <v>187</v>
      </c>
      <c r="P25" s="45" t="s">
        <v>187</v>
      </c>
      <c r="Q25" s="55" t="s">
        <v>187</v>
      </c>
      <c r="R25" s="85" t="s">
        <v>187</v>
      </c>
      <c r="S25" s="45" t="s">
        <v>187</v>
      </c>
      <c r="T25" s="45" t="s">
        <v>187</v>
      </c>
      <c r="U25" s="45" t="s">
        <v>187</v>
      </c>
      <c r="V25" s="55" t="s">
        <v>187</v>
      </c>
      <c r="W25" s="85" t="s">
        <v>187</v>
      </c>
      <c r="X25" s="45" t="s">
        <v>187</v>
      </c>
      <c r="Y25" s="45" t="s">
        <v>187</v>
      </c>
      <c r="Z25" s="45" t="s">
        <v>187</v>
      </c>
      <c r="AA25" s="55" t="s">
        <v>187</v>
      </c>
      <c r="AB25" s="85" t="s">
        <v>187</v>
      </c>
      <c r="AC25" s="45" t="s">
        <v>187</v>
      </c>
      <c r="AD25" s="45" t="s">
        <v>187</v>
      </c>
      <c r="AE25" s="45" t="s">
        <v>187</v>
      </c>
      <c r="AF25" s="55" t="s">
        <v>187</v>
      </c>
      <c r="AG25" s="85" t="s">
        <v>187</v>
      </c>
      <c r="AH25" s="45" t="s">
        <v>187</v>
      </c>
      <c r="AI25" s="45" t="s">
        <v>187</v>
      </c>
      <c r="AJ25" s="45" t="s">
        <v>187</v>
      </c>
      <c r="AK25" s="55" t="s">
        <v>187</v>
      </c>
      <c r="AL25" s="85" t="s">
        <v>187</v>
      </c>
      <c r="AM25" s="45" t="s">
        <v>187</v>
      </c>
      <c r="AN25" s="45" t="s">
        <v>187</v>
      </c>
      <c r="AO25" s="45" t="s">
        <v>187</v>
      </c>
      <c r="AP25" s="55" t="s">
        <v>187</v>
      </c>
      <c r="AQ25" s="85" t="s">
        <v>187</v>
      </c>
      <c r="AR25" s="54" t="s">
        <v>187</v>
      </c>
      <c r="AS25" s="45" t="s">
        <v>187</v>
      </c>
      <c r="AT25" s="45" t="s">
        <v>187</v>
      </c>
      <c r="AU25" s="55" t="s">
        <v>187</v>
      </c>
      <c r="AV25" s="85">
        <v>19.366335843</v>
      </c>
      <c r="AW25" s="45">
        <v>5.454141474</v>
      </c>
      <c r="AX25" s="45" t="s">
        <v>187</v>
      </c>
      <c r="AY25" s="45" t="s">
        <v>187</v>
      </c>
      <c r="AZ25" s="55">
        <v>67.422496261</v>
      </c>
      <c r="BA25" s="85" t="s">
        <v>187</v>
      </c>
      <c r="BB25" s="54" t="s">
        <v>187</v>
      </c>
      <c r="BC25" s="45" t="s">
        <v>187</v>
      </c>
      <c r="BD25" s="45" t="s">
        <v>187</v>
      </c>
      <c r="BE25" s="55" t="s">
        <v>187</v>
      </c>
      <c r="BF25" s="85">
        <v>3.210591557</v>
      </c>
      <c r="BG25" s="54">
        <v>0.21589346</v>
      </c>
      <c r="BH25" s="45" t="s">
        <v>187</v>
      </c>
      <c r="BI25" s="45" t="s">
        <v>187</v>
      </c>
      <c r="BJ25" s="55">
        <v>2.313263193</v>
      </c>
      <c r="BK25" s="49">
        <f t="shared" si="2"/>
        <v>97.982721788</v>
      </c>
    </row>
    <row r="26" spans="1:63" ht="12.75">
      <c r="A26" s="11"/>
      <c r="B26" s="18" t="s">
        <v>143</v>
      </c>
      <c r="C26" s="85" t="s">
        <v>187</v>
      </c>
      <c r="D26" s="54" t="s">
        <v>187</v>
      </c>
      <c r="E26" s="45" t="s">
        <v>187</v>
      </c>
      <c r="F26" s="45" t="s">
        <v>187</v>
      </c>
      <c r="G26" s="55" t="s">
        <v>187</v>
      </c>
      <c r="H26" s="85" t="s">
        <v>187</v>
      </c>
      <c r="I26" s="45" t="s">
        <v>187</v>
      </c>
      <c r="J26" s="45" t="s">
        <v>187</v>
      </c>
      <c r="K26" s="45" t="s">
        <v>187</v>
      </c>
      <c r="L26" s="55" t="s">
        <v>187</v>
      </c>
      <c r="M26" s="85" t="s">
        <v>187</v>
      </c>
      <c r="N26" s="54" t="s">
        <v>187</v>
      </c>
      <c r="O26" s="45" t="s">
        <v>187</v>
      </c>
      <c r="P26" s="45" t="s">
        <v>187</v>
      </c>
      <c r="Q26" s="55" t="s">
        <v>187</v>
      </c>
      <c r="R26" s="85" t="s">
        <v>187</v>
      </c>
      <c r="S26" s="45" t="s">
        <v>187</v>
      </c>
      <c r="T26" s="45" t="s">
        <v>187</v>
      </c>
      <c r="U26" s="45" t="s">
        <v>187</v>
      </c>
      <c r="V26" s="55" t="s">
        <v>187</v>
      </c>
      <c r="W26" s="85" t="s">
        <v>187</v>
      </c>
      <c r="X26" s="45" t="s">
        <v>187</v>
      </c>
      <c r="Y26" s="45" t="s">
        <v>187</v>
      </c>
      <c r="Z26" s="45" t="s">
        <v>187</v>
      </c>
      <c r="AA26" s="55" t="s">
        <v>187</v>
      </c>
      <c r="AB26" s="85" t="s">
        <v>187</v>
      </c>
      <c r="AC26" s="45" t="s">
        <v>187</v>
      </c>
      <c r="AD26" s="45" t="s">
        <v>187</v>
      </c>
      <c r="AE26" s="45" t="s">
        <v>187</v>
      </c>
      <c r="AF26" s="55" t="s">
        <v>187</v>
      </c>
      <c r="AG26" s="85" t="s">
        <v>187</v>
      </c>
      <c r="AH26" s="45" t="s">
        <v>187</v>
      </c>
      <c r="AI26" s="45" t="s">
        <v>187</v>
      </c>
      <c r="AJ26" s="45" t="s">
        <v>187</v>
      </c>
      <c r="AK26" s="55" t="s">
        <v>187</v>
      </c>
      <c r="AL26" s="85" t="s">
        <v>187</v>
      </c>
      <c r="AM26" s="45" t="s">
        <v>187</v>
      </c>
      <c r="AN26" s="45" t="s">
        <v>187</v>
      </c>
      <c r="AO26" s="45" t="s">
        <v>187</v>
      </c>
      <c r="AP26" s="55" t="s">
        <v>187</v>
      </c>
      <c r="AQ26" s="85" t="s">
        <v>187</v>
      </c>
      <c r="AR26" s="54" t="s">
        <v>187</v>
      </c>
      <c r="AS26" s="45" t="s">
        <v>187</v>
      </c>
      <c r="AT26" s="45" t="s">
        <v>187</v>
      </c>
      <c r="AU26" s="55" t="s">
        <v>187</v>
      </c>
      <c r="AV26" s="85">
        <v>14.862652778</v>
      </c>
      <c r="AW26" s="45">
        <v>6.874234604</v>
      </c>
      <c r="AX26" s="45" t="s">
        <v>187</v>
      </c>
      <c r="AY26" s="45" t="s">
        <v>187</v>
      </c>
      <c r="AZ26" s="55">
        <v>37.985458485</v>
      </c>
      <c r="BA26" s="85" t="s">
        <v>187</v>
      </c>
      <c r="BB26" s="54" t="s">
        <v>187</v>
      </c>
      <c r="BC26" s="45" t="s">
        <v>187</v>
      </c>
      <c r="BD26" s="45" t="s">
        <v>187</v>
      </c>
      <c r="BE26" s="55" t="s">
        <v>187</v>
      </c>
      <c r="BF26" s="85">
        <v>2.260114938</v>
      </c>
      <c r="BG26" s="54">
        <v>0.088611154</v>
      </c>
      <c r="BH26" s="45" t="s">
        <v>187</v>
      </c>
      <c r="BI26" s="45" t="s">
        <v>187</v>
      </c>
      <c r="BJ26" s="55">
        <v>3.995194937</v>
      </c>
      <c r="BK26" s="49">
        <f t="shared" si="2"/>
        <v>66.066266896</v>
      </c>
    </row>
    <row r="27" spans="1:63" ht="12.75">
      <c r="A27" s="11"/>
      <c r="B27" s="18" t="s">
        <v>144</v>
      </c>
      <c r="C27" s="85" t="s">
        <v>187</v>
      </c>
      <c r="D27" s="54" t="s">
        <v>187</v>
      </c>
      <c r="E27" s="45" t="s">
        <v>187</v>
      </c>
      <c r="F27" s="45" t="s">
        <v>187</v>
      </c>
      <c r="G27" s="55" t="s">
        <v>187</v>
      </c>
      <c r="H27" s="85" t="s">
        <v>187</v>
      </c>
      <c r="I27" s="45" t="s">
        <v>187</v>
      </c>
      <c r="J27" s="45" t="s">
        <v>187</v>
      </c>
      <c r="K27" s="45" t="s">
        <v>187</v>
      </c>
      <c r="L27" s="55" t="s">
        <v>187</v>
      </c>
      <c r="M27" s="85" t="s">
        <v>187</v>
      </c>
      <c r="N27" s="54" t="s">
        <v>187</v>
      </c>
      <c r="O27" s="45" t="s">
        <v>187</v>
      </c>
      <c r="P27" s="45" t="s">
        <v>187</v>
      </c>
      <c r="Q27" s="55" t="s">
        <v>187</v>
      </c>
      <c r="R27" s="85" t="s">
        <v>187</v>
      </c>
      <c r="S27" s="45" t="s">
        <v>187</v>
      </c>
      <c r="T27" s="45" t="s">
        <v>187</v>
      </c>
      <c r="U27" s="45" t="s">
        <v>187</v>
      </c>
      <c r="V27" s="55" t="s">
        <v>187</v>
      </c>
      <c r="W27" s="85" t="s">
        <v>187</v>
      </c>
      <c r="X27" s="45" t="s">
        <v>187</v>
      </c>
      <c r="Y27" s="45" t="s">
        <v>187</v>
      </c>
      <c r="Z27" s="45" t="s">
        <v>187</v>
      </c>
      <c r="AA27" s="55" t="s">
        <v>187</v>
      </c>
      <c r="AB27" s="85" t="s">
        <v>187</v>
      </c>
      <c r="AC27" s="45" t="s">
        <v>187</v>
      </c>
      <c r="AD27" s="45" t="s">
        <v>187</v>
      </c>
      <c r="AE27" s="45" t="s">
        <v>187</v>
      </c>
      <c r="AF27" s="55" t="s">
        <v>187</v>
      </c>
      <c r="AG27" s="85" t="s">
        <v>187</v>
      </c>
      <c r="AH27" s="45" t="s">
        <v>187</v>
      </c>
      <c r="AI27" s="45" t="s">
        <v>187</v>
      </c>
      <c r="AJ27" s="45" t="s">
        <v>187</v>
      </c>
      <c r="AK27" s="55" t="s">
        <v>187</v>
      </c>
      <c r="AL27" s="85" t="s">
        <v>187</v>
      </c>
      <c r="AM27" s="45" t="s">
        <v>187</v>
      </c>
      <c r="AN27" s="45" t="s">
        <v>187</v>
      </c>
      <c r="AO27" s="45" t="s">
        <v>187</v>
      </c>
      <c r="AP27" s="55" t="s">
        <v>187</v>
      </c>
      <c r="AQ27" s="85" t="s">
        <v>187</v>
      </c>
      <c r="AR27" s="54" t="s">
        <v>187</v>
      </c>
      <c r="AS27" s="45" t="s">
        <v>187</v>
      </c>
      <c r="AT27" s="45" t="s">
        <v>187</v>
      </c>
      <c r="AU27" s="55" t="s">
        <v>187</v>
      </c>
      <c r="AV27" s="85">
        <v>18.037859642</v>
      </c>
      <c r="AW27" s="45">
        <v>5.421581586</v>
      </c>
      <c r="AX27" s="45" t="s">
        <v>187</v>
      </c>
      <c r="AY27" s="45" t="s">
        <v>187</v>
      </c>
      <c r="AZ27" s="55">
        <v>80.50397839</v>
      </c>
      <c r="BA27" s="85" t="s">
        <v>187</v>
      </c>
      <c r="BB27" s="54" t="s">
        <v>187</v>
      </c>
      <c r="BC27" s="45" t="s">
        <v>187</v>
      </c>
      <c r="BD27" s="45" t="s">
        <v>187</v>
      </c>
      <c r="BE27" s="55" t="s">
        <v>187</v>
      </c>
      <c r="BF27" s="85">
        <v>3.471830387</v>
      </c>
      <c r="BG27" s="54">
        <v>0.954744955</v>
      </c>
      <c r="BH27" s="45" t="s">
        <v>187</v>
      </c>
      <c r="BI27" s="45" t="s">
        <v>187</v>
      </c>
      <c r="BJ27" s="55">
        <v>6.488081262</v>
      </c>
      <c r="BK27" s="49">
        <f t="shared" si="2"/>
        <v>114.87807622199999</v>
      </c>
    </row>
    <row r="28" spans="1:63" ht="12.75">
      <c r="A28" s="11"/>
      <c r="B28" s="18" t="s">
        <v>145</v>
      </c>
      <c r="C28" s="85" t="s">
        <v>187</v>
      </c>
      <c r="D28" s="54" t="s">
        <v>187</v>
      </c>
      <c r="E28" s="45" t="s">
        <v>187</v>
      </c>
      <c r="F28" s="45" t="s">
        <v>187</v>
      </c>
      <c r="G28" s="55" t="s">
        <v>187</v>
      </c>
      <c r="H28" s="85" t="s">
        <v>187</v>
      </c>
      <c r="I28" s="45" t="s">
        <v>187</v>
      </c>
      <c r="J28" s="45" t="s">
        <v>187</v>
      </c>
      <c r="K28" s="45" t="s">
        <v>187</v>
      </c>
      <c r="L28" s="55" t="s">
        <v>187</v>
      </c>
      <c r="M28" s="85" t="s">
        <v>187</v>
      </c>
      <c r="N28" s="54" t="s">
        <v>187</v>
      </c>
      <c r="O28" s="45" t="s">
        <v>187</v>
      </c>
      <c r="P28" s="45" t="s">
        <v>187</v>
      </c>
      <c r="Q28" s="55" t="s">
        <v>187</v>
      </c>
      <c r="R28" s="85" t="s">
        <v>187</v>
      </c>
      <c r="S28" s="45" t="s">
        <v>187</v>
      </c>
      <c r="T28" s="45" t="s">
        <v>187</v>
      </c>
      <c r="U28" s="45" t="s">
        <v>187</v>
      </c>
      <c r="V28" s="55" t="s">
        <v>187</v>
      </c>
      <c r="W28" s="85" t="s">
        <v>187</v>
      </c>
      <c r="X28" s="45" t="s">
        <v>187</v>
      </c>
      <c r="Y28" s="45" t="s">
        <v>187</v>
      </c>
      <c r="Z28" s="45" t="s">
        <v>187</v>
      </c>
      <c r="AA28" s="55" t="s">
        <v>187</v>
      </c>
      <c r="AB28" s="85" t="s">
        <v>187</v>
      </c>
      <c r="AC28" s="45" t="s">
        <v>187</v>
      </c>
      <c r="AD28" s="45" t="s">
        <v>187</v>
      </c>
      <c r="AE28" s="45" t="s">
        <v>187</v>
      </c>
      <c r="AF28" s="55" t="s">
        <v>187</v>
      </c>
      <c r="AG28" s="85" t="s">
        <v>187</v>
      </c>
      <c r="AH28" s="45" t="s">
        <v>187</v>
      </c>
      <c r="AI28" s="45" t="s">
        <v>187</v>
      </c>
      <c r="AJ28" s="45" t="s">
        <v>187</v>
      </c>
      <c r="AK28" s="55" t="s">
        <v>187</v>
      </c>
      <c r="AL28" s="85" t="s">
        <v>187</v>
      </c>
      <c r="AM28" s="45" t="s">
        <v>187</v>
      </c>
      <c r="AN28" s="45" t="s">
        <v>187</v>
      </c>
      <c r="AO28" s="45" t="s">
        <v>187</v>
      </c>
      <c r="AP28" s="55" t="s">
        <v>187</v>
      </c>
      <c r="AQ28" s="85" t="s">
        <v>187</v>
      </c>
      <c r="AR28" s="54" t="s">
        <v>187</v>
      </c>
      <c r="AS28" s="45" t="s">
        <v>187</v>
      </c>
      <c r="AT28" s="45" t="s">
        <v>187</v>
      </c>
      <c r="AU28" s="55" t="s">
        <v>187</v>
      </c>
      <c r="AV28" s="85">
        <v>19.486789508</v>
      </c>
      <c r="AW28" s="45">
        <v>5.179348933</v>
      </c>
      <c r="AX28" s="45" t="s">
        <v>187</v>
      </c>
      <c r="AY28" s="45" t="s">
        <v>187</v>
      </c>
      <c r="AZ28" s="55">
        <v>100.560326917</v>
      </c>
      <c r="BA28" s="85" t="s">
        <v>187</v>
      </c>
      <c r="BB28" s="54" t="s">
        <v>187</v>
      </c>
      <c r="BC28" s="45" t="s">
        <v>187</v>
      </c>
      <c r="BD28" s="45" t="s">
        <v>187</v>
      </c>
      <c r="BE28" s="55" t="s">
        <v>187</v>
      </c>
      <c r="BF28" s="85">
        <v>3.8538762760000003</v>
      </c>
      <c r="BG28" s="54">
        <v>0.210389408</v>
      </c>
      <c r="BH28" s="45" t="s">
        <v>187</v>
      </c>
      <c r="BI28" s="45" t="s">
        <v>187</v>
      </c>
      <c r="BJ28" s="55">
        <v>6.579861795999999</v>
      </c>
      <c r="BK28" s="49">
        <f t="shared" si="2"/>
        <v>135.870592838</v>
      </c>
    </row>
    <row r="29" spans="1:63" ht="12.75">
      <c r="A29" s="11"/>
      <c r="B29" s="18" t="s">
        <v>146</v>
      </c>
      <c r="C29" s="85" t="s">
        <v>187</v>
      </c>
      <c r="D29" s="54">
        <v>85.5566452</v>
      </c>
      <c r="E29" s="45" t="s">
        <v>187</v>
      </c>
      <c r="F29" s="45" t="s">
        <v>187</v>
      </c>
      <c r="G29" s="55" t="s">
        <v>187</v>
      </c>
      <c r="H29" s="85">
        <v>0.136302429</v>
      </c>
      <c r="I29" s="45">
        <v>144.376838775</v>
      </c>
      <c r="J29" s="45" t="s">
        <v>187</v>
      </c>
      <c r="K29" s="45" t="s">
        <v>187</v>
      </c>
      <c r="L29" s="55">
        <v>6.49150351</v>
      </c>
      <c r="M29" s="85" t="s">
        <v>187</v>
      </c>
      <c r="N29" s="54" t="s">
        <v>187</v>
      </c>
      <c r="O29" s="45" t="s">
        <v>187</v>
      </c>
      <c r="P29" s="45" t="s">
        <v>187</v>
      </c>
      <c r="Q29" s="55" t="s">
        <v>187</v>
      </c>
      <c r="R29" s="85">
        <v>0.008662609</v>
      </c>
      <c r="S29" s="45" t="s">
        <v>187</v>
      </c>
      <c r="T29" s="45" t="s">
        <v>187</v>
      </c>
      <c r="U29" s="45" t="s">
        <v>187</v>
      </c>
      <c r="V29" s="55" t="s">
        <v>187</v>
      </c>
      <c r="W29" s="85" t="s">
        <v>187</v>
      </c>
      <c r="X29" s="45" t="s">
        <v>187</v>
      </c>
      <c r="Y29" s="45" t="s">
        <v>187</v>
      </c>
      <c r="Z29" s="45" t="s">
        <v>187</v>
      </c>
      <c r="AA29" s="55" t="s">
        <v>187</v>
      </c>
      <c r="AB29" s="85" t="s">
        <v>187</v>
      </c>
      <c r="AC29" s="45" t="s">
        <v>187</v>
      </c>
      <c r="AD29" s="45" t="s">
        <v>187</v>
      </c>
      <c r="AE29" s="45" t="s">
        <v>187</v>
      </c>
      <c r="AF29" s="55" t="s">
        <v>187</v>
      </c>
      <c r="AG29" s="85" t="s">
        <v>187</v>
      </c>
      <c r="AH29" s="45" t="s">
        <v>187</v>
      </c>
      <c r="AI29" s="45" t="s">
        <v>187</v>
      </c>
      <c r="AJ29" s="45" t="s">
        <v>187</v>
      </c>
      <c r="AK29" s="55" t="s">
        <v>187</v>
      </c>
      <c r="AL29" s="85" t="s">
        <v>187</v>
      </c>
      <c r="AM29" s="45" t="s">
        <v>187</v>
      </c>
      <c r="AN29" s="45" t="s">
        <v>187</v>
      </c>
      <c r="AO29" s="45" t="s">
        <v>187</v>
      </c>
      <c r="AP29" s="55" t="s">
        <v>187</v>
      </c>
      <c r="AQ29" s="85" t="s">
        <v>187</v>
      </c>
      <c r="AR29" s="54" t="s">
        <v>187</v>
      </c>
      <c r="AS29" s="45" t="s">
        <v>187</v>
      </c>
      <c r="AT29" s="45" t="s">
        <v>187</v>
      </c>
      <c r="AU29" s="55" t="s">
        <v>187</v>
      </c>
      <c r="AV29" s="85">
        <v>0.737003921</v>
      </c>
      <c r="AW29" s="45">
        <v>2.522843807</v>
      </c>
      <c r="AX29" s="45" t="s">
        <v>187</v>
      </c>
      <c r="AY29" s="45" t="s">
        <v>187</v>
      </c>
      <c r="AZ29" s="55">
        <v>26.041267908000002</v>
      </c>
      <c r="BA29" s="85" t="s">
        <v>187</v>
      </c>
      <c r="BB29" s="54" t="s">
        <v>187</v>
      </c>
      <c r="BC29" s="45" t="s">
        <v>187</v>
      </c>
      <c r="BD29" s="45" t="s">
        <v>187</v>
      </c>
      <c r="BE29" s="55" t="s">
        <v>187</v>
      </c>
      <c r="BF29" s="85">
        <v>0.110096475</v>
      </c>
      <c r="BG29" s="54">
        <v>80.175120975</v>
      </c>
      <c r="BH29" s="45" t="s">
        <v>187</v>
      </c>
      <c r="BI29" s="45" t="s">
        <v>187</v>
      </c>
      <c r="BJ29" s="55">
        <v>0.058795089</v>
      </c>
      <c r="BK29" s="49">
        <f t="shared" si="2"/>
        <v>346.21508069799995</v>
      </c>
    </row>
    <row r="30" spans="1:63" ht="12.75">
      <c r="A30" s="11"/>
      <c r="B30" s="18" t="s">
        <v>147</v>
      </c>
      <c r="C30" s="85" t="s">
        <v>187</v>
      </c>
      <c r="D30" s="54">
        <v>236.28518056</v>
      </c>
      <c r="E30" s="45" t="s">
        <v>187</v>
      </c>
      <c r="F30" s="45" t="s">
        <v>187</v>
      </c>
      <c r="G30" s="55" t="s">
        <v>187</v>
      </c>
      <c r="H30" s="85">
        <v>0.509907224</v>
      </c>
      <c r="I30" s="45">
        <v>281.044488885</v>
      </c>
      <c r="J30" s="45" t="s">
        <v>187</v>
      </c>
      <c r="K30" s="45" t="s">
        <v>187</v>
      </c>
      <c r="L30" s="55">
        <v>4.680057611</v>
      </c>
      <c r="M30" s="85" t="s">
        <v>187</v>
      </c>
      <c r="N30" s="54" t="s">
        <v>187</v>
      </c>
      <c r="O30" s="45" t="s">
        <v>187</v>
      </c>
      <c r="P30" s="45" t="s">
        <v>187</v>
      </c>
      <c r="Q30" s="55" t="s">
        <v>187</v>
      </c>
      <c r="R30" s="85">
        <v>0.119216615</v>
      </c>
      <c r="S30" s="45" t="s">
        <v>187</v>
      </c>
      <c r="T30" s="45" t="s">
        <v>187</v>
      </c>
      <c r="U30" s="45" t="s">
        <v>187</v>
      </c>
      <c r="V30" s="55">
        <v>0.537011774</v>
      </c>
      <c r="W30" s="85" t="s">
        <v>187</v>
      </c>
      <c r="X30" s="45" t="s">
        <v>187</v>
      </c>
      <c r="Y30" s="45" t="s">
        <v>187</v>
      </c>
      <c r="Z30" s="45" t="s">
        <v>187</v>
      </c>
      <c r="AA30" s="55" t="s">
        <v>187</v>
      </c>
      <c r="AB30" s="85" t="s">
        <v>187</v>
      </c>
      <c r="AC30" s="45" t="s">
        <v>187</v>
      </c>
      <c r="AD30" s="45" t="s">
        <v>187</v>
      </c>
      <c r="AE30" s="45" t="s">
        <v>187</v>
      </c>
      <c r="AF30" s="55" t="s">
        <v>187</v>
      </c>
      <c r="AG30" s="85" t="s">
        <v>187</v>
      </c>
      <c r="AH30" s="45" t="s">
        <v>187</v>
      </c>
      <c r="AI30" s="45" t="s">
        <v>187</v>
      </c>
      <c r="AJ30" s="45" t="s">
        <v>187</v>
      </c>
      <c r="AK30" s="55" t="s">
        <v>187</v>
      </c>
      <c r="AL30" s="85" t="s">
        <v>187</v>
      </c>
      <c r="AM30" s="45" t="s">
        <v>187</v>
      </c>
      <c r="AN30" s="45" t="s">
        <v>187</v>
      </c>
      <c r="AO30" s="45" t="s">
        <v>187</v>
      </c>
      <c r="AP30" s="55" t="s">
        <v>187</v>
      </c>
      <c r="AQ30" s="85" t="s">
        <v>187</v>
      </c>
      <c r="AR30" s="54" t="s">
        <v>187</v>
      </c>
      <c r="AS30" s="45" t="s">
        <v>187</v>
      </c>
      <c r="AT30" s="45" t="s">
        <v>187</v>
      </c>
      <c r="AU30" s="55" t="s">
        <v>187</v>
      </c>
      <c r="AV30" s="85">
        <v>2.451161233</v>
      </c>
      <c r="AW30" s="45">
        <v>82.848243076</v>
      </c>
      <c r="AX30" s="45" t="s">
        <v>187</v>
      </c>
      <c r="AY30" s="45" t="s">
        <v>187</v>
      </c>
      <c r="AZ30" s="55">
        <v>58.787964558</v>
      </c>
      <c r="BA30" s="85" t="s">
        <v>187</v>
      </c>
      <c r="BB30" s="54" t="s">
        <v>187</v>
      </c>
      <c r="BC30" s="45" t="s">
        <v>187</v>
      </c>
      <c r="BD30" s="45" t="s">
        <v>187</v>
      </c>
      <c r="BE30" s="55" t="s">
        <v>187</v>
      </c>
      <c r="BF30" s="85">
        <v>0.43395710199999993</v>
      </c>
      <c r="BG30" s="54">
        <v>228.137806364</v>
      </c>
      <c r="BH30" s="45" t="s">
        <v>187</v>
      </c>
      <c r="BI30" s="45" t="s">
        <v>187</v>
      </c>
      <c r="BJ30" s="55">
        <v>11.463553276999999</v>
      </c>
      <c r="BK30" s="49">
        <f t="shared" si="2"/>
        <v>907.2985482790001</v>
      </c>
    </row>
    <row r="31" spans="1:63" ht="12.75">
      <c r="A31" s="11"/>
      <c r="B31" s="18" t="s">
        <v>148</v>
      </c>
      <c r="C31" s="85" t="s">
        <v>187</v>
      </c>
      <c r="D31" s="54">
        <v>16.17196935</v>
      </c>
      <c r="E31" s="45" t="s">
        <v>187</v>
      </c>
      <c r="F31" s="45" t="s">
        <v>187</v>
      </c>
      <c r="G31" s="55" t="s">
        <v>187</v>
      </c>
      <c r="H31" s="85">
        <v>0.401830211</v>
      </c>
      <c r="I31" s="45">
        <v>119.624251286</v>
      </c>
      <c r="J31" s="45" t="s">
        <v>187</v>
      </c>
      <c r="K31" s="45" t="s">
        <v>187</v>
      </c>
      <c r="L31" s="55">
        <v>34.02824857</v>
      </c>
      <c r="M31" s="85" t="s">
        <v>187</v>
      </c>
      <c r="N31" s="54" t="s">
        <v>187</v>
      </c>
      <c r="O31" s="45" t="s">
        <v>187</v>
      </c>
      <c r="P31" s="45" t="s">
        <v>187</v>
      </c>
      <c r="Q31" s="55" t="s">
        <v>187</v>
      </c>
      <c r="R31" s="85">
        <v>0.074742403</v>
      </c>
      <c r="S31" s="45">
        <v>0.323439387</v>
      </c>
      <c r="T31" s="45" t="s">
        <v>187</v>
      </c>
      <c r="U31" s="45" t="s">
        <v>187</v>
      </c>
      <c r="V31" s="55">
        <v>0.010781313</v>
      </c>
      <c r="W31" s="85" t="s">
        <v>187</v>
      </c>
      <c r="X31" s="45" t="s">
        <v>187</v>
      </c>
      <c r="Y31" s="45" t="s">
        <v>187</v>
      </c>
      <c r="Z31" s="45" t="s">
        <v>187</v>
      </c>
      <c r="AA31" s="55" t="s">
        <v>187</v>
      </c>
      <c r="AB31" s="85" t="s">
        <v>187</v>
      </c>
      <c r="AC31" s="45" t="s">
        <v>187</v>
      </c>
      <c r="AD31" s="45" t="s">
        <v>187</v>
      </c>
      <c r="AE31" s="45" t="s">
        <v>187</v>
      </c>
      <c r="AF31" s="55" t="s">
        <v>187</v>
      </c>
      <c r="AG31" s="85" t="s">
        <v>187</v>
      </c>
      <c r="AH31" s="45" t="s">
        <v>187</v>
      </c>
      <c r="AI31" s="45" t="s">
        <v>187</v>
      </c>
      <c r="AJ31" s="45" t="s">
        <v>187</v>
      </c>
      <c r="AK31" s="55" t="s">
        <v>187</v>
      </c>
      <c r="AL31" s="85" t="s">
        <v>187</v>
      </c>
      <c r="AM31" s="45" t="s">
        <v>187</v>
      </c>
      <c r="AN31" s="45" t="s">
        <v>187</v>
      </c>
      <c r="AO31" s="45" t="s">
        <v>187</v>
      </c>
      <c r="AP31" s="55" t="s">
        <v>187</v>
      </c>
      <c r="AQ31" s="85" t="s">
        <v>187</v>
      </c>
      <c r="AR31" s="54" t="s">
        <v>187</v>
      </c>
      <c r="AS31" s="45" t="s">
        <v>187</v>
      </c>
      <c r="AT31" s="45" t="s">
        <v>187</v>
      </c>
      <c r="AU31" s="55" t="s">
        <v>187</v>
      </c>
      <c r="AV31" s="85">
        <v>2.4888346670000003</v>
      </c>
      <c r="AW31" s="45">
        <v>54.106705422000005</v>
      </c>
      <c r="AX31" s="45" t="s">
        <v>187</v>
      </c>
      <c r="AY31" s="45" t="s">
        <v>187</v>
      </c>
      <c r="AZ31" s="55">
        <v>35.256652328</v>
      </c>
      <c r="BA31" s="85" t="s">
        <v>187</v>
      </c>
      <c r="BB31" s="54" t="s">
        <v>187</v>
      </c>
      <c r="BC31" s="45" t="s">
        <v>187</v>
      </c>
      <c r="BD31" s="45" t="s">
        <v>187</v>
      </c>
      <c r="BE31" s="55" t="s">
        <v>187</v>
      </c>
      <c r="BF31" s="85">
        <v>0.427818685</v>
      </c>
      <c r="BG31" s="54">
        <v>72.42343596799999</v>
      </c>
      <c r="BH31" s="45" t="s">
        <v>187</v>
      </c>
      <c r="BI31" s="45" t="s">
        <v>187</v>
      </c>
      <c r="BJ31" s="55">
        <v>21.551777373</v>
      </c>
      <c r="BK31" s="49">
        <f t="shared" si="2"/>
        <v>356.89048696299994</v>
      </c>
    </row>
    <row r="32" spans="1:63" ht="12.75">
      <c r="A32" s="11"/>
      <c r="B32" s="18" t="s">
        <v>149</v>
      </c>
      <c r="C32" s="85" t="s">
        <v>187</v>
      </c>
      <c r="D32" s="54">
        <v>10.76778387</v>
      </c>
      <c r="E32" s="45" t="s">
        <v>187</v>
      </c>
      <c r="F32" s="45" t="s">
        <v>187</v>
      </c>
      <c r="G32" s="55" t="s">
        <v>187</v>
      </c>
      <c r="H32" s="85">
        <v>0.463012706</v>
      </c>
      <c r="I32" s="45">
        <v>28.610226583999996</v>
      </c>
      <c r="J32" s="45" t="s">
        <v>187</v>
      </c>
      <c r="K32" s="45" t="s">
        <v>187</v>
      </c>
      <c r="L32" s="55">
        <v>1.614308655</v>
      </c>
      <c r="M32" s="85" t="s">
        <v>187</v>
      </c>
      <c r="N32" s="54" t="s">
        <v>187</v>
      </c>
      <c r="O32" s="45" t="s">
        <v>187</v>
      </c>
      <c r="P32" s="45" t="s">
        <v>187</v>
      </c>
      <c r="Q32" s="55" t="s">
        <v>187</v>
      </c>
      <c r="R32" s="85">
        <v>0.116830456</v>
      </c>
      <c r="S32" s="45">
        <v>0.10767783899999998</v>
      </c>
      <c r="T32" s="45" t="s">
        <v>187</v>
      </c>
      <c r="U32" s="45" t="s">
        <v>187</v>
      </c>
      <c r="V32" s="55" t="s">
        <v>187</v>
      </c>
      <c r="W32" s="85" t="s">
        <v>187</v>
      </c>
      <c r="X32" s="45" t="s">
        <v>187</v>
      </c>
      <c r="Y32" s="45" t="s">
        <v>187</v>
      </c>
      <c r="Z32" s="45" t="s">
        <v>187</v>
      </c>
      <c r="AA32" s="55" t="s">
        <v>187</v>
      </c>
      <c r="AB32" s="85" t="s">
        <v>187</v>
      </c>
      <c r="AC32" s="45" t="s">
        <v>187</v>
      </c>
      <c r="AD32" s="45" t="s">
        <v>187</v>
      </c>
      <c r="AE32" s="45" t="s">
        <v>187</v>
      </c>
      <c r="AF32" s="55" t="s">
        <v>187</v>
      </c>
      <c r="AG32" s="85" t="s">
        <v>187</v>
      </c>
      <c r="AH32" s="45" t="s">
        <v>187</v>
      </c>
      <c r="AI32" s="45" t="s">
        <v>187</v>
      </c>
      <c r="AJ32" s="45" t="s">
        <v>187</v>
      </c>
      <c r="AK32" s="55" t="s">
        <v>187</v>
      </c>
      <c r="AL32" s="85" t="s">
        <v>187</v>
      </c>
      <c r="AM32" s="45" t="s">
        <v>187</v>
      </c>
      <c r="AN32" s="45" t="s">
        <v>187</v>
      </c>
      <c r="AO32" s="45" t="s">
        <v>187</v>
      </c>
      <c r="AP32" s="55" t="s">
        <v>187</v>
      </c>
      <c r="AQ32" s="85" t="s">
        <v>187</v>
      </c>
      <c r="AR32" s="54" t="s">
        <v>187</v>
      </c>
      <c r="AS32" s="45" t="s">
        <v>187</v>
      </c>
      <c r="AT32" s="45" t="s">
        <v>187</v>
      </c>
      <c r="AU32" s="55" t="s">
        <v>187</v>
      </c>
      <c r="AV32" s="85">
        <v>1.976839828</v>
      </c>
      <c r="AW32" s="45">
        <v>22.9890166</v>
      </c>
      <c r="AX32" s="45" t="s">
        <v>187</v>
      </c>
      <c r="AY32" s="45" t="s">
        <v>187</v>
      </c>
      <c r="AZ32" s="55">
        <v>31.779466856</v>
      </c>
      <c r="BA32" s="85" t="s">
        <v>187</v>
      </c>
      <c r="BB32" s="54" t="s">
        <v>187</v>
      </c>
      <c r="BC32" s="45" t="s">
        <v>187</v>
      </c>
      <c r="BD32" s="45" t="s">
        <v>187</v>
      </c>
      <c r="BE32" s="55" t="s">
        <v>187</v>
      </c>
      <c r="BF32" s="85">
        <v>0.34516947899999995</v>
      </c>
      <c r="BG32" s="54">
        <v>1.614555968</v>
      </c>
      <c r="BH32" s="45" t="s">
        <v>187</v>
      </c>
      <c r="BI32" s="45" t="s">
        <v>187</v>
      </c>
      <c r="BJ32" s="55">
        <v>12.659824381</v>
      </c>
      <c r="BK32" s="49">
        <f t="shared" si="2"/>
        <v>113.04471322200001</v>
      </c>
    </row>
    <row r="33" spans="1:63" ht="12.75">
      <c r="A33" s="11"/>
      <c r="B33" s="18" t="s">
        <v>150</v>
      </c>
      <c r="C33" s="85" t="s">
        <v>187</v>
      </c>
      <c r="D33" s="54">
        <v>10.78582903</v>
      </c>
      <c r="E33" s="45" t="s">
        <v>187</v>
      </c>
      <c r="F33" s="45" t="s">
        <v>187</v>
      </c>
      <c r="G33" s="55" t="s">
        <v>187</v>
      </c>
      <c r="H33" s="85">
        <v>0.36110607899999997</v>
      </c>
      <c r="I33" s="45">
        <v>50.447612961000004</v>
      </c>
      <c r="J33" s="45" t="s">
        <v>187</v>
      </c>
      <c r="K33" s="45" t="s">
        <v>187</v>
      </c>
      <c r="L33" s="55">
        <v>5.829740590999999</v>
      </c>
      <c r="M33" s="85" t="s">
        <v>187</v>
      </c>
      <c r="N33" s="54" t="s">
        <v>187</v>
      </c>
      <c r="O33" s="45" t="s">
        <v>187</v>
      </c>
      <c r="P33" s="45" t="s">
        <v>187</v>
      </c>
      <c r="Q33" s="55" t="s">
        <v>187</v>
      </c>
      <c r="R33" s="85">
        <v>0.016221887</v>
      </c>
      <c r="S33" s="45">
        <v>0.053929145</v>
      </c>
      <c r="T33" s="45" t="s">
        <v>187</v>
      </c>
      <c r="U33" s="45" t="s">
        <v>187</v>
      </c>
      <c r="V33" s="55" t="s">
        <v>187</v>
      </c>
      <c r="W33" s="85" t="s">
        <v>187</v>
      </c>
      <c r="X33" s="45" t="s">
        <v>187</v>
      </c>
      <c r="Y33" s="45" t="s">
        <v>187</v>
      </c>
      <c r="Z33" s="45" t="s">
        <v>187</v>
      </c>
      <c r="AA33" s="55" t="s">
        <v>187</v>
      </c>
      <c r="AB33" s="85" t="s">
        <v>187</v>
      </c>
      <c r="AC33" s="45" t="s">
        <v>187</v>
      </c>
      <c r="AD33" s="45" t="s">
        <v>187</v>
      </c>
      <c r="AE33" s="45" t="s">
        <v>187</v>
      </c>
      <c r="AF33" s="55" t="s">
        <v>187</v>
      </c>
      <c r="AG33" s="85" t="s">
        <v>187</v>
      </c>
      <c r="AH33" s="45" t="s">
        <v>187</v>
      </c>
      <c r="AI33" s="45" t="s">
        <v>187</v>
      </c>
      <c r="AJ33" s="45" t="s">
        <v>187</v>
      </c>
      <c r="AK33" s="55" t="s">
        <v>187</v>
      </c>
      <c r="AL33" s="85" t="s">
        <v>187</v>
      </c>
      <c r="AM33" s="45" t="s">
        <v>187</v>
      </c>
      <c r="AN33" s="45" t="s">
        <v>187</v>
      </c>
      <c r="AO33" s="45" t="s">
        <v>187</v>
      </c>
      <c r="AP33" s="55" t="s">
        <v>187</v>
      </c>
      <c r="AQ33" s="85" t="s">
        <v>187</v>
      </c>
      <c r="AR33" s="54" t="s">
        <v>187</v>
      </c>
      <c r="AS33" s="45" t="s">
        <v>187</v>
      </c>
      <c r="AT33" s="45" t="s">
        <v>187</v>
      </c>
      <c r="AU33" s="55" t="s">
        <v>187</v>
      </c>
      <c r="AV33" s="85">
        <v>2.091782618</v>
      </c>
      <c r="AW33" s="45">
        <v>21.133165753</v>
      </c>
      <c r="AX33" s="45" t="s">
        <v>187</v>
      </c>
      <c r="AY33" s="45" t="s">
        <v>187</v>
      </c>
      <c r="AZ33" s="55">
        <v>17.247510999000003</v>
      </c>
      <c r="BA33" s="85" t="s">
        <v>187</v>
      </c>
      <c r="BB33" s="54" t="s">
        <v>187</v>
      </c>
      <c r="BC33" s="45" t="s">
        <v>187</v>
      </c>
      <c r="BD33" s="45" t="s">
        <v>187</v>
      </c>
      <c r="BE33" s="55" t="s">
        <v>187</v>
      </c>
      <c r="BF33" s="85">
        <v>0.16082262</v>
      </c>
      <c r="BG33" s="54">
        <v>0.16172641899999998</v>
      </c>
      <c r="BH33" s="45" t="s">
        <v>187</v>
      </c>
      <c r="BI33" s="45" t="s">
        <v>187</v>
      </c>
      <c r="BJ33" s="55">
        <v>13.137576131</v>
      </c>
      <c r="BK33" s="49">
        <f t="shared" si="2"/>
        <v>121.42702423300001</v>
      </c>
    </row>
    <row r="34" spans="1:63" ht="12.75">
      <c r="A34" s="11"/>
      <c r="B34" s="18" t="s">
        <v>151</v>
      </c>
      <c r="C34" s="85" t="s">
        <v>187</v>
      </c>
      <c r="D34" s="54" t="s">
        <v>187</v>
      </c>
      <c r="E34" s="45" t="s">
        <v>187</v>
      </c>
      <c r="F34" s="45" t="s">
        <v>187</v>
      </c>
      <c r="G34" s="55" t="s">
        <v>187</v>
      </c>
      <c r="H34" s="85">
        <v>0.261819971</v>
      </c>
      <c r="I34" s="45">
        <v>110.72267119000001</v>
      </c>
      <c r="J34" s="45" t="s">
        <v>187</v>
      </c>
      <c r="K34" s="45" t="s">
        <v>187</v>
      </c>
      <c r="L34" s="55">
        <v>3.331552684</v>
      </c>
      <c r="M34" s="85" t="s">
        <v>187</v>
      </c>
      <c r="N34" s="54" t="s">
        <v>187</v>
      </c>
      <c r="O34" s="45" t="s">
        <v>187</v>
      </c>
      <c r="P34" s="45" t="s">
        <v>187</v>
      </c>
      <c r="Q34" s="55" t="s">
        <v>187</v>
      </c>
      <c r="R34" s="85">
        <v>0.128782613</v>
      </c>
      <c r="S34" s="45">
        <v>37.852417107</v>
      </c>
      <c r="T34" s="45" t="s">
        <v>187</v>
      </c>
      <c r="U34" s="45" t="s">
        <v>187</v>
      </c>
      <c r="V34" s="55">
        <v>0.713656708</v>
      </c>
      <c r="W34" s="85" t="s">
        <v>187</v>
      </c>
      <c r="X34" s="45" t="s">
        <v>187</v>
      </c>
      <c r="Y34" s="45" t="s">
        <v>187</v>
      </c>
      <c r="Z34" s="45" t="s">
        <v>187</v>
      </c>
      <c r="AA34" s="55" t="s">
        <v>187</v>
      </c>
      <c r="AB34" s="85" t="s">
        <v>187</v>
      </c>
      <c r="AC34" s="45" t="s">
        <v>187</v>
      </c>
      <c r="AD34" s="45" t="s">
        <v>187</v>
      </c>
      <c r="AE34" s="45" t="s">
        <v>187</v>
      </c>
      <c r="AF34" s="55" t="s">
        <v>187</v>
      </c>
      <c r="AG34" s="85" t="s">
        <v>187</v>
      </c>
      <c r="AH34" s="45" t="s">
        <v>187</v>
      </c>
      <c r="AI34" s="45" t="s">
        <v>187</v>
      </c>
      <c r="AJ34" s="45" t="s">
        <v>187</v>
      </c>
      <c r="AK34" s="55" t="s">
        <v>187</v>
      </c>
      <c r="AL34" s="85" t="s">
        <v>187</v>
      </c>
      <c r="AM34" s="45" t="s">
        <v>187</v>
      </c>
      <c r="AN34" s="45" t="s">
        <v>187</v>
      </c>
      <c r="AO34" s="45" t="s">
        <v>187</v>
      </c>
      <c r="AP34" s="55" t="s">
        <v>187</v>
      </c>
      <c r="AQ34" s="85" t="s">
        <v>187</v>
      </c>
      <c r="AR34" s="54" t="s">
        <v>187</v>
      </c>
      <c r="AS34" s="45" t="s">
        <v>187</v>
      </c>
      <c r="AT34" s="45" t="s">
        <v>187</v>
      </c>
      <c r="AU34" s="55" t="s">
        <v>187</v>
      </c>
      <c r="AV34" s="85">
        <v>4.118897883999999</v>
      </c>
      <c r="AW34" s="45">
        <v>36.934984192</v>
      </c>
      <c r="AX34" s="45" t="s">
        <v>187</v>
      </c>
      <c r="AY34" s="45" t="s">
        <v>187</v>
      </c>
      <c r="AZ34" s="55">
        <v>31.759978461</v>
      </c>
      <c r="BA34" s="85" t="s">
        <v>187</v>
      </c>
      <c r="BB34" s="54" t="s">
        <v>187</v>
      </c>
      <c r="BC34" s="45" t="s">
        <v>187</v>
      </c>
      <c r="BD34" s="45" t="s">
        <v>187</v>
      </c>
      <c r="BE34" s="55" t="s">
        <v>187</v>
      </c>
      <c r="BF34" s="85">
        <v>0.8468040769999999</v>
      </c>
      <c r="BG34" s="54">
        <v>1.508590322</v>
      </c>
      <c r="BH34" s="45" t="s">
        <v>187</v>
      </c>
      <c r="BI34" s="45" t="s">
        <v>187</v>
      </c>
      <c r="BJ34" s="55">
        <v>14.439058097999999</v>
      </c>
      <c r="BK34" s="49">
        <f t="shared" si="2"/>
        <v>242.61921330700002</v>
      </c>
    </row>
    <row r="35" spans="1:63" ht="12.75">
      <c r="A35" s="11"/>
      <c r="B35" s="18" t="s">
        <v>152</v>
      </c>
      <c r="C35" s="85" t="s">
        <v>187</v>
      </c>
      <c r="D35" s="54">
        <v>10.77386452</v>
      </c>
      <c r="E35" s="45" t="s">
        <v>187</v>
      </c>
      <c r="F35" s="45" t="s">
        <v>187</v>
      </c>
      <c r="G35" s="55" t="s">
        <v>187</v>
      </c>
      <c r="H35" s="85">
        <v>0.746395394</v>
      </c>
      <c r="I35" s="45">
        <v>59.934705527999995</v>
      </c>
      <c r="J35" s="45" t="s">
        <v>187</v>
      </c>
      <c r="K35" s="45" t="s">
        <v>187</v>
      </c>
      <c r="L35" s="55">
        <v>9.91869144</v>
      </c>
      <c r="M35" s="85" t="s">
        <v>187</v>
      </c>
      <c r="N35" s="54" t="s">
        <v>187</v>
      </c>
      <c r="O35" s="45" t="s">
        <v>187</v>
      </c>
      <c r="P35" s="45" t="s">
        <v>187</v>
      </c>
      <c r="Q35" s="55" t="s">
        <v>187</v>
      </c>
      <c r="R35" s="85">
        <v>0.375450757</v>
      </c>
      <c r="S35" s="45">
        <v>1.206672827</v>
      </c>
      <c r="T35" s="45" t="s">
        <v>187</v>
      </c>
      <c r="U35" s="45" t="s">
        <v>187</v>
      </c>
      <c r="V35" s="55">
        <v>0.339376733</v>
      </c>
      <c r="W35" s="85" t="s">
        <v>187</v>
      </c>
      <c r="X35" s="45" t="s">
        <v>187</v>
      </c>
      <c r="Y35" s="45" t="s">
        <v>187</v>
      </c>
      <c r="Z35" s="45" t="s">
        <v>187</v>
      </c>
      <c r="AA35" s="55" t="s">
        <v>187</v>
      </c>
      <c r="AB35" s="85" t="s">
        <v>187</v>
      </c>
      <c r="AC35" s="45" t="s">
        <v>187</v>
      </c>
      <c r="AD35" s="45" t="s">
        <v>187</v>
      </c>
      <c r="AE35" s="45" t="s">
        <v>187</v>
      </c>
      <c r="AF35" s="55" t="s">
        <v>187</v>
      </c>
      <c r="AG35" s="85" t="s">
        <v>187</v>
      </c>
      <c r="AH35" s="45" t="s">
        <v>187</v>
      </c>
      <c r="AI35" s="45" t="s">
        <v>187</v>
      </c>
      <c r="AJ35" s="45" t="s">
        <v>187</v>
      </c>
      <c r="AK35" s="55" t="s">
        <v>187</v>
      </c>
      <c r="AL35" s="85" t="s">
        <v>187</v>
      </c>
      <c r="AM35" s="45" t="s">
        <v>187</v>
      </c>
      <c r="AN35" s="45" t="s">
        <v>187</v>
      </c>
      <c r="AO35" s="45" t="s">
        <v>187</v>
      </c>
      <c r="AP35" s="55" t="s">
        <v>187</v>
      </c>
      <c r="AQ35" s="85" t="s">
        <v>187</v>
      </c>
      <c r="AR35" s="54" t="s">
        <v>187</v>
      </c>
      <c r="AS35" s="45" t="s">
        <v>187</v>
      </c>
      <c r="AT35" s="45" t="s">
        <v>187</v>
      </c>
      <c r="AU35" s="55" t="s">
        <v>187</v>
      </c>
      <c r="AV35" s="85">
        <v>4.338507228</v>
      </c>
      <c r="AW35" s="45">
        <v>44.118455963</v>
      </c>
      <c r="AX35" s="45" t="s">
        <v>187</v>
      </c>
      <c r="AY35" s="45" t="s">
        <v>187</v>
      </c>
      <c r="AZ35" s="55">
        <v>34.491839873</v>
      </c>
      <c r="BA35" s="85" t="s">
        <v>187</v>
      </c>
      <c r="BB35" s="54" t="s">
        <v>187</v>
      </c>
      <c r="BC35" s="45" t="s">
        <v>187</v>
      </c>
      <c r="BD35" s="45" t="s">
        <v>187</v>
      </c>
      <c r="BE35" s="55" t="s">
        <v>187</v>
      </c>
      <c r="BF35" s="85">
        <v>0.725515478</v>
      </c>
      <c r="BG35" s="54">
        <v>19.682062602000002</v>
      </c>
      <c r="BH35" s="45" t="s">
        <v>187</v>
      </c>
      <c r="BI35" s="45" t="s">
        <v>187</v>
      </c>
      <c r="BJ35" s="55">
        <v>7.059443211</v>
      </c>
      <c r="BK35" s="49">
        <f t="shared" si="2"/>
        <v>193.71098155400003</v>
      </c>
    </row>
    <row r="36" spans="1:63" ht="12.75">
      <c r="A36" s="11"/>
      <c r="B36" s="18" t="s">
        <v>153</v>
      </c>
      <c r="C36" s="85" t="s">
        <v>187</v>
      </c>
      <c r="D36" s="54">
        <v>10.77601613</v>
      </c>
      <c r="E36" s="45" t="s">
        <v>187</v>
      </c>
      <c r="F36" s="45" t="s">
        <v>187</v>
      </c>
      <c r="G36" s="55" t="s">
        <v>187</v>
      </c>
      <c r="H36" s="85">
        <v>0.7608029119999999</v>
      </c>
      <c r="I36" s="45">
        <v>14.580539316</v>
      </c>
      <c r="J36" s="45" t="s">
        <v>187</v>
      </c>
      <c r="K36" s="45" t="s">
        <v>187</v>
      </c>
      <c r="L36" s="55">
        <v>2.225247331</v>
      </c>
      <c r="M36" s="85" t="s">
        <v>187</v>
      </c>
      <c r="N36" s="54" t="s">
        <v>187</v>
      </c>
      <c r="O36" s="45" t="s">
        <v>187</v>
      </c>
      <c r="P36" s="45" t="s">
        <v>187</v>
      </c>
      <c r="Q36" s="55" t="s">
        <v>187</v>
      </c>
      <c r="R36" s="85">
        <v>0.15870273000000001</v>
      </c>
      <c r="S36" s="45" t="s">
        <v>187</v>
      </c>
      <c r="T36" s="45" t="s">
        <v>187</v>
      </c>
      <c r="U36" s="45" t="s">
        <v>187</v>
      </c>
      <c r="V36" s="55">
        <v>0.538800807</v>
      </c>
      <c r="W36" s="85" t="s">
        <v>187</v>
      </c>
      <c r="X36" s="45" t="s">
        <v>187</v>
      </c>
      <c r="Y36" s="45" t="s">
        <v>187</v>
      </c>
      <c r="Z36" s="45" t="s">
        <v>187</v>
      </c>
      <c r="AA36" s="55" t="s">
        <v>187</v>
      </c>
      <c r="AB36" s="85" t="s">
        <v>187</v>
      </c>
      <c r="AC36" s="45" t="s">
        <v>187</v>
      </c>
      <c r="AD36" s="45" t="s">
        <v>187</v>
      </c>
      <c r="AE36" s="45" t="s">
        <v>187</v>
      </c>
      <c r="AF36" s="55" t="s">
        <v>187</v>
      </c>
      <c r="AG36" s="85" t="s">
        <v>187</v>
      </c>
      <c r="AH36" s="45" t="s">
        <v>187</v>
      </c>
      <c r="AI36" s="45" t="s">
        <v>187</v>
      </c>
      <c r="AJ36" s="45" t="s">
        <v>187</v>
      </c>
      <c r="AK36" s="55" t="s">
        <v>187</v>
      </c>
      <c r="AL36" s="85" t="s">
        <v>187</v>
      </c>
      <c r="AM36" s="45" t="s">
        <v>187</v>
      </c>
      <c r="AN36" s="45" t="s">
        <v>187</v>
      </c>
      <c r="AO36" s="45" t="s">
        <v>187</v>
      </c>
      <c r="AP36" s="55" t="s">
        <v>187</v>
      </c>
      <c r="AQ36" s="85" t="s">
        <v>187</v>
      </c>
      <c r="AR36" s="54" t="s">
        <v>187</v>
      </c>
      <c r="AS36" s="45" t="s">
        <v>187</v>
      </c>
      <c r="AT36" s="45" t="s">
        <v>187</v>
      </c>
      <c r="AU36" s="55" t="s">
        <v>187</v>
      </c>
      <c r="AV36" s="85">
        <v>2.794785362</v>
      </c>
      <c r="AW36" s="45">
        <v>50.262355669</v>
      </c>
      <c r="AX36" s="45" t="s">
        <v>187</v>
      </c>
      <c r="AY36" s="45" t="s">
        <v>187</v>
      </c>
      <c r="AZ36" s="55">
        <v>29.082634689999995</v>
      </c>
      <c r="BA36" s="85" t="s">
        <v>187</v>
      </c>
      <c r="BB36" s="54" t="s">
        <v>187</v>
      </c>
      <c r="BC36" s="45" t="s">
        <v>187</v>
      </c>
      <c r="BD36" s="45" t="s">
        <v>187</v>
      </c>
      <c r="BE36" s="55" t="s">
        <v>187</v>
      </c>
      <c r="BF36" s="85">
        <v>0.362190864</v>
      </c>
      <c r="BG36" s="54">
        <v>0.871346584</v>
      </c>
      <c r="BH36" s="45" t="s">
        <v>187</v>
      </c>
      <c r="BI36" s="45" t="s">
        <v>187</v>
      </c>
      <c r="BJ36" s="55">
        <v>12.785131226999999</v>
      </c>
      <c r="BK36" s="49">
        <f t="shared" si="2"/>
        <v>125.19855362199998</v>
      </c>
    </row>
    <row r="37" spans="1:63" ht="12.75">
      <c r="A37" s="11"/>
      <c r="B37" s="18" t="s">
        <v>154</v>
      </c>
      <c r="C37" s="85" t="s">
        <v>187</v>
      </c>
      <c r="D37" s="54" t="s">
        <v>187</v>
      </c>
      <c r="E37" s="45" t="s">
        <v>187</v>
      </c>
      <c r="F37" s="45" t="s">
        <v>187</v>
      </c>
      <c r="G37" s="55" t="s">
        <v>187</v>
      </c>
      <c r="H37" s="85">
        <v>0.211600563</v>
      </c>
      <c r="I37" s="45">
        <v>28.148698463</v>
      </c>
      <c r="J37" s="45" t="s">
        <v>187</v>
      </c>
      <c r="K37" s="45" t="s">
        <v>187</v>
      </c>
      <c r="L37" s="55">
        <v>5.6189547509999995</v>
      </c>
      <c r="M37" s="85" t="s">
        <v>187</v>
      </c>
      <c r="N37" s="54" t="s">
        <v>187</v>
      </c>
      <c r="O37" s="45" t="s">
        <v>187</v>
      </c>
      <c r="P37" s="45" t="s">
        <v>187</v>
      </c>
      <c r="Q37" s="55" t="s">
        <v>187</v>
      </c>
      <c r="R37" s="85">
        <v>0.07813690499999999</v>
      </c>
      <c r="S37" s="45" t="s">
        <v>187</v>
      </c>
      <c r="T37" s="45" t="s">
        <v>187</v>
      </c>
      <c r="U37" s="45" t="s">
        <v>187</v>
      </c>
      <c r="V37" s="55">
        <v>0.16177413000000002</v>
      </c>
      <c r="W37" s="85" t="s">
        <v>187</v>
      </c>
      <c r="X37" s="45" t="s">
        <v>187</v>
      </c>
      <c r="Y37" s="45" t="s">
        <v>187</v>
      </c>
      <c r="Z37" s="45" t="s">
        <v>187</v>
      </c>
      <c r="AA37" s="55" t="s">
        <v>187</v>
      </c>
      <c r="AB37" s="85" t="s">
        <v>187</v>
      </c>
      <c r="AC37" s="45" t="s">
        <v>187</v>
      </c>
      <c r="AD37" s="45" t="s">
        <v>187</v>
      </c>
      <c r="AE37" s="45" t="s">
        <v>187</v>
      </c>
      <c r="AF37" s="55" t="s">
        <v>187</v>
      </c>
      <c r="AG37" s="85" t="s">
        <v>187</v>
      </c>
      <c r="AH37" s="45" t="s">
        <v>187</v>
      </c>
      <c r="AI37" s="45" t="s">
        <v>187</v>
      </c>
      <c r="AJ37" s="45" t="s">
        <v>187</v>
      </c>
      <c r="AK37" s="55" t="s">
        <v>187</v>
      </c>
      <c r="AL37" s="85" t="s">
        <v>187</v>
      </c>
      <c r="AM37" s="45" t="s">
        <v>187</v>
      </c>
      <c r="AN37" s="45" t="s">
        <v>187</v>
      </c>
      <c r="AO37" s="45" t="s">
        <v>187</v>
      </c>
      <c r="AP37" s="55" t="s">
        <v>187</v>
      </c>
      <c r="AQ37" s="85" t="s">
        <v>187</v>
      </c>
      <c r="AR37" s="54" t="s">
        <v>187</v>
      </c>
      <c r="AS37" s="45" t="s">
        <v>187</v>
      </c>
      <c r="AT37" s="45" t="s">
        <v>187</v>
      </c>
      <c r="AU37" s="55" t="s">
        <v>187</v>
      </c>
      <c r="AV37" s="85">
        <v>4.382599985000001</v>
      </c>
      <c r="AW37" s="45">
        <v>14.402312954</v>
      </c>
      <c r="AX37" s="45" t="s">
        <v>187</v>
      </c>
      <c r="AY37" s="45" t="s">
        <v>187</v>
      </c>
      <c r="AZ37" s="55">
        <v>43.751981064999995</v>
      </c>
      <c r="BA37" s="85" t="s">
        <v>187</v>
      </c>
      <c r="BB37" s="54" t="s">
        <v>187</v>
      </c>
      <c r="BC37" s="45" t="s">
        <v>187</v>
      </c>
      <c r="BD37" s="45" t="s">
        <v>187</v>
      </c>
      <c r="BE37" s="55" t="s">
        <v>187</v>
      </c>
      <c r="BF37" s="85">
        <v>0.7705471740000001</v>
      </c>
      <c r="BG37" s="54">
        <v>0.773807654</v>
      </c>
      <c r="BH37" s="45" t="s">
        <v>187</v>
      </c>
      <c r="BI37" s="45" t="s">
        <v>187</v>
      </c>
      <c r="BJ37" s="55">
        <v>3.374694383</v>
      </c>
      <c r="BK37" s="49">
        <f t="shared" si="2"/>
        <v>101.675108027</v>
      </c>
    </row>
    <row r="38" spans="1:63" ht="12.75">
      <c r="A38" s="11"/>
      <c r="B38" s="18" t="s">
        <v>155</v>
      </c>
      <c r="C38" s="85" t="s">
        <v>187</v>
      </c>
      <c r="D38" s="54" t="s">
        <v>187</v>
      </c>
      <c r="E38" s="45" t="s">
        <v>187</v>
      </c>
      <c r="F38" s="45" t="s">
        <v>187</v>
      </c>
      <c r="G38" s="55" t="s">
        <v>187</v>
      </c>
      <c r="H38" s="85">
        <v>0.25408822099999995</v>
      </c>
      <c r="I38" s="45">
        <v>3.798320345</v>
      </c>
      <c r="J38" s="45" t="s">
        <v>187</v>
      </c>
      <c r="K38" s="45" t="s">
        <v>187</v>
      </c>
      <c r="L38" s="55">
        <v>13.708616669</v>
      </c>
      <c r="M38" s="85" t="s">
        <v>187</v>
      </c>
      <c r="N38" s="54" t="s">
        <v>187</v>
      </c>
      <c r="O38" s="45" t="s">
        <v>187</v>
      </c>
      <c r="P38" s="45" t="s">
        <v>187</v>
      </c>
      <c r="Q38" s="55" t="s">
        <v>187</v>
      </c>
      <c r="R38" s="85">
        <v>0.06257862</v>
      </c>
      <c r="S38" s="45" t="s">
        <v>187</v>
      </c>
      <c r="T38" s="45" t="s">
        <v>187</v>
      </c>
      <c r="U38" s="45" t="s">
        <v>187</v>
      </c>
      <c r="V38" s="55" t="s">
        <v>187</v>
      </c>
      <c r="W38" s="85" t="s">
        <v>187</v>
      </c>
      <c r="X38" s="45" t="s">
        <v>187</v>
      </c>
      <c r="Y38" s="45" t="s">
        <v>187</v>
      </c>
      <c r="Z38" s="45" t="s">
        <v>187</v>
      </c>
      <c r="AA38" s="55" t="s">
        <v>187</v>
      </c>
      <c r="AB38" s="85" t="s">
        <v>187</v>
      </c>
      <c r="AC38" s="45" t="s">
        <v>187</v>
      </c>
      <c r="AD38" s="45" t="s">
        <v>187</v>
      </c>
      <c r="AE38" s="45" t="s">
        <v>187</v>
      </c>
      <c r="AF38" s="55" t="s">
        <v>187</v>
      </c>
      <c r="AG38" s="85" t="s">
        <v>187</v>
      </c>
      <c r="AH38" s="45" t="s">
        <v>187</v>
      </c>
      <c r="AI38" s="45" t="s">
        <v>187</v>
      </c>
      <c r="AJ38" s="45" t="s">
        <v>187</v>
      </c>
      <c r="AK38" s="55" t="s">
        <v>187</v>
      </c>
      <c r="AL38" s="85">
        <v>0.005346819</v>
      </c>
      <c r="AM38" s="45" t="s">
        <v>187</v>
      </c>
      <c r="AN38" s="45" t="s">
        <v>187</v>
      </c>
      <c r="AO38" s="45" t="s">
        <v>187</v>
      </c>
      <c r="AP38" s="55" t="s">
        <v>187</v>
      </c>
      <c r="AQ38" s="85" t="s">
        <v>187</v>
      </c>
      <c r="AR38" s="54" t="s">
        <v>187</v>
      </c>
      <c r="AS38" s="45" t="s">
        <v>187</v>
      </c>
      <c r="AT38" s="45" t="s">
        <v>187</v>
      </c>
      <c r="AU38" s="55" t="s">
        <v>187</v>
      </c>
      <c r="AV38" s="85">
        <v>2.0527938280000004</v>
      </c>
      <c r="AW38" s="45">
        <v>5.045840668</v>
      </c>
      <c r="AX38" s="45" t="s">
        <v>187</v>
      </c>
      <c r="AY38" s="45" t="s">
        <v>187</v>
      </c>
      <c r="AZ38" s="55">
        <v>19.902664849</v>
      </c>
      <c r="BA38" s="85" t="s">
        <v>187</v>
      </c>
      <c r="BB38" s="54" t="s">
        <v>187</v>
      </c>
      <c r="BC38" s="45" t="s">
        <v>187</v>
      </c>
      <c r="BD38" s="45" t="s">
        <v>187</v>
      </c>
      <c r="BE38" s="55" t="s">
        <v>187</v>
      </c>
      <c r="BF38" s="85">
        <v>0.541134942</v>
      </c>
      <c r="BG38" s="54">
        <v>0.101759648</v>
      </c>
      <c r="BH38" s="45" t="s">
        <v>187</v>
      </c>
      <c r="BI38" s="45" t="s">
        <v>187</v>
      </c>
      <c r="BJ38" s="55">
        <v>4.421151705</v>
      </c>
      <c r="BK38" s="49">
        <f t="shared" si="2"/>
        <v>49.894296313999995</v>
      </c>
    </row>
    <row r="39" spans="1:63" ht="12.75">
      <c r="A39" s="11"/>
      <c r="B39" s="18" t="s">
        <v>156</v>
      </c>
      <c r="C39" s="85" t="s">
        <v>187</v>
      </c>
      <c r="D39" s="54">
        <v>5.3440338700000005</v>
      </c>
      <c r="E39" s="45" t="s">
        <v>187</v>
      </c>
      <c r="F39" s="45" t="s">
        <v>187</v>
      </c>
      <c r="G39" s="55" t="s">
        <v>187</v>
      </c>
      <c r="H39" s="85">
        <v>0.42310244900000005</v>
      </c>
      <c r="I39" s="45">
        <v>23.256140148</v>
      </c>
      <c r="J39" s="45" t="s">
        <v>187</v>
      </c>
      <c r="K39" s="45" t="s">
        <v>187</v>
      </c>
      <c r="L39" s="55">
        <v>0.7909170130000001</v>
      </c>
      <c r="M39" s="85" t="s">
        <v>187</v>
      </c>
      <c r="N39" s="54" t="s">
        <v>187</v>
      </c>
      <c r="O39" s="45" t="s">
        <v>187</v>
      </c>
      <c r="P39" s="45" t="s">
        <v>187</v>
      </c>
      <c r="Q39" s="55" t="s">
        <v>187</v>
      </c>
      <c r="R39" s="85">
        <v>0.073017017</v>
      </c>
      <c r="S39" s="45">
        <v>5.3440338700000005</v>
      </c>
      <c r="T39" s="45" t="s">
        <v>187</v>
      </c>
      <c r="U39" s="45" t="s">
        <v>187</v>
      </c>
      <c r="V39" s="55">
        <v>1.091444407</v>
      </c>
      <c r="W39" s="85" t="s">
        <v>187</v>
      </c>
      <c r="X39" s="45" t="s">
        <v>187</v>
      </c>
      <c r="Y39" s="45" t="s">
        <v>187</v>
      </c>
      <c r="Z39" s="45" t="s">
        <v>187</v>
      </c>
      <c r="AA39" s="55" t="s">
        <v>187</v>
      </c>
      <c r="AB39" s="85">
        <v>0.0053422980000000005</v>
      </c>
      <c r="AC39" s="45" t="s">
        <v>187</v>
      </c>
      <c r="AD39" s="45" t="s">
        <v>187</v>
      </c>
      <c r="AE39" s="45" t="s">
        <v>187</v>
      </c>
      <c r="AF39" s="55">
        <v>0.06410758100000001</v>
      </c>
      <c r="AG39" s="85" t="s">
        <v>187</v>
      </c>
      <c r="AH39" s="45" t="s">
        <v>187</v>
      </c>
      <c r="AI39" s="45" t="s">
        <v>187</v>
      </c>
      <c r="AJ39" s="45" t="s">
        <v>187</v>
      </c>
      <c r="AK39" s="55" t="s">
        <v>187</v>
      </c>
      <c r="AL39" s="85" t="s">
        <v>187</v>
      </c>
      <c r="AM39" s="45" t="s">
        <v>187</v>
      </c>
      <c r="AN39" s="45" t="s">
        <v>187</v>
      </c>
      <c r="AO39" s="45" t="s">
        <v>187</v>
      </c>
      <c r="AP39" s="55" t="s">
        <v>187</v>
      </c>
      <c r="AQ39" s="85" t="s">
        <v>187</v>
      </c>
      <c r="AR39" s="54" t="s">
        <v>187</v>
      </c>
      <c r="AS39" s="45" t="s">
        <v>187</v>
      </c>
      <c r="AT39" s="45" t="s">
        <v>187</v>
      </c>
      <c r="AU39" s="55" t="s">
        <v>187</v>
      </c>
      <c r="AV39" s="85">
        <v>1.889846109</v>
      </c>
      <c r="AW39" s="45">
        <v>15.278973381</v>
      </c>
      <c r="AX39" s="45" t="s">
        <v>187</v>
      </c>
      <c r="AY39" s="45" t="s">
        <v>187</v>
      </c>
      <c r="AZ39" s="55">
        <v>28.698904781000003</v>
      </c>
      <c r="BA39" s="85" t="s">
        <v>187</v>
      </c>
      <c r="BB39" s="54" t="s">
        <v>187</v>
      </c>
      <c r="BC39" s="45" t="s">
        <v>187</v>
      </c>
      <c r="BD39" s="45" t="s">
        <v>187</v>
      </c>
      <c r="BE39" s="55" t="s">
        <v>187</v>
      </c>
      <c r="BF39" s="85">
        <v>0.466993497</v>
      </c>
      <c r="BG39" s="54">
        <v>23.303105555000002</v>
      </c>
      <c r="BH39" s="45" t="s">
        <v>187</v>
      </c>
      <c r="BI39" s="45" t="s">
        <v>187</v>
      </c>
      <c r="BJ39" s="55">
        <v>3.564370799</v>
      </c>
      <c r="BK39" s="49">
        <f t="shared" si="2"/>
        <v>109.59433277500001</v>
      </c>
    </row>
    <row r="40" spans="1:63" ht="12.75">
      <c r="A40" s="11"/>
      <c r="B40" s="18" t="s">
        <v>157</v>
      </c>
      <c r="C40" s="85" t="s">
        <v>187</v>
      </c>
      <c r="D40" s="54">
        <v>5.30286613</v>
      </c>
      <c r="E40" s="45" t="s">
        <v>187</v>
      </c>
      <c r="F40" s="45" t="s">
        <v>187</v>
      </c>
      <c r="G40" s="55" t="s">
        <v>187</v>
      </c>
      <c r="H40" s="85">
        <v>0.220705288</v>
      </c>
      <c r="I40" s="45">
        <v>3.9771495979999996</v>
      </c>
      <c r="J40" s="45" t="s">
        <v>187</v>
      </c>
      <c r="K40" s="45" t="s">
        <v>187</v>
      </c>
      <c r="L40" s="55">
        <v>1.516619713</v>
      </c>
      <c r="M40" s="85" t="s">
        <v>187</v>
      </c>
      <c r="N40" s="54" t="s">
        <v>187</v>
      </c>
      <c r="O40" s="45" t="s">
        <v>187</v>
      </c>
      <c r="P40" s="45" t="s">
        <v>187</v>
      </c>
      <c r="Q40" s="55" t="s">
        <v>187</v>
      </c>
      <c r="R40" s="85">
        <v>0.09333044400000001</v>
      </c>
      <c r="S40" s="45" t="s">
        <v>187</v>
      </c>
      <c r="T40" s="45" t="s">
        <v>187</v>
      </c>
      <c r="U40" s="45" t="s">
        <v>187</v>
      </c>
      <c r="V40" s="55">
        <v>0.450743621</v>
      </c>
      <c r="W40" s="85" t="s">
        <v>187</v>
      </c>
      <c r="X40" s="45" t="s">
        <v>187</v>
      </c>
      <c r="Y40" s="45" t="s">
        <v>187</v>
      </c>
      <c r="Z40" s="45" t="s">
        <v>187</v>
      </c>
      <c r="AA40" s="55" t="s">
        <v>187</v>
      </c>
      <c r="AB40" s="85" t="s">
        <v>187</v>
      </c>
      <c r="AC40" s="45" t="s">
        <v>187</v>
      </c>
      <c r="AD40" s="45" t="s">
        <v>187</v>
      </c>
      <c r="AE40" s="45" t="s">
        <v>187</v>
      </c>
      <c r="AF40" s="55" t="s">
        <v>187</v>
      </c>
      <c r="AG40" s="85" t="s">
        <v>187</v>
      </c>
      <c r="AH40" s="45" t="s">
        <v>187</v>
      </c>
      <c r="AI40" s="45" t="s">
        <v>187</v>
      </c>
      <c r="AJ40" s="45" t="s">
        <v>187</v>
      </c>
      <c r="AK40" s="55" t="s">
        <v>187</v>
      </c>
      <c r="AL40" s="85" t="s">
        <v>187</v>
      </c>
      <c r="AM40" s="45" t="s">
        <v>187</v>
      </c>
      <c r="AN40" s="45" t="s">
        <v>187</v>
      </c>
      <c r="AO40" s="45" t="s">
        <v>187</v>
      </c>
      <c r="AP40" s="55" t="s">
        <v>187</v>
      </c>
      <c r="AQ40" s="85" t="s">
        <v>187</v>
      </c>
      <c r="AR40" s="54" t="s">
        <v>187</v>
      </c>
      <c r="AS40" s="45" t="s">
        <v>187</v>
      </c>
      <c r="AT40" s="45" t="s">
        <v>187</v>
      </c>
      <c r="AU40" s="55" t="s">
        <v>187</v>
      </c>
      <c r="AV40" s="85">
        <v>2.114706607</v>
      </c>
      <c r="AW40" s="45">
        <v>11.594771324</v>
      </c>
      <c r="AX40" s="45" t="s">
        <v>187</v>
      </c>
      <c r="AY40" s="45" t="s">
        <v>187</v>
      </c>
      <c r="AZ40" s="55">
        <v>24.260202554</v>
      </c>
      <c r="BA40" s="85" t="s">
        <v>187</v>
      </c>
      <c r="BB40" s="54" t="s">
        <v>187</v>
      </c>
      <c r="BC40" s="45" t="s">
        <v>187</v>
      </c>
      <c r="BD40" s="45" t="s">
        <v>187</v>
      </c>
      <c r="BE40" s="55" t="s">
        <v>187</v>
      </c>
      <c r="BF40" s="85">
        <v>0.351912707</v>
      </c>
      <c r="BG40" s="54" t="s">
        <v>187</v>
      </c>
      <c r="BH40" s="45" t="s">
        <v>187</v>
      </c>
      <c r="BI40" s="45" t="s">
        <v>187</v>
      </c>
      <c r="BJ40" s="55">
        <v>1.9792925989999999</v>
      </c>
      <c r="BK40" s="49">
        <f t="shared" si="2"/>
        <v>51.86230058499999</v>
      </c>
    </row>
    <row r="41" spans="1:63" ht="12.75">
      <c r="A41" s="11"/>
      <c r="B41" s="18" t="s">
        <v>158</v>
      </c>
      <c r="C41" s="85" t="s">
        <v>187</v>
      </c>
      <c r="D41" s="54" t="s">
        <v>187</v>
      </c>
      <c r="E41" s="45" t="s">
        <v>187</v>
      </c>
      <c r="F41" s="45" t="s">
        <v>187</v>
      </c>
      <c r="G41" s="55" t="s">
        <v>187</v>
      </c>
      <c r="H41" s="85">
        <v>0.252301074</v>
      </c>
      <c r="I41" s="45" t="s">
        <v>187</v>
      </c>
      <c r="J41" s="45" t="s">
        <v>187</v>
      </c>
      <c r="K41" s="45" t="s">
        <v>187</v>
      </c>
      <c r="L41" s="55">
        <v>0.07368342900000001</v>
      </c>
      <c r="M41" s="85" t="s">
        <v>187</v>
      </c>
      <c r="N41" s="54" t="s">
        <v>187</v>
      </c>
      <c r="O41" s="45" t="s">
        <v>187</v>
      </c>
      <c r="P41" s="45" t="s">
        <v>187</v>
      </c>
      <c r="Q41" s="55" t="s">
        <v>187</v>
      </c>
      <c r="R41" s="85">
        <v>0.096583603</v>
      </c>
      <c r="S41" s="45" t="s">
        <v>187</v>
      </c>
      <c r="T41" s="45" t="s">
        <v>187</v>
      </c>
      <c r="U41" s="45" t="s">
        <v>187</v>
      </c>
      <c r="V41" s="55">
        <v>0.002120386</v>
      </c>
      <c r="W41" s="85" t="s">
        <v>187</v>
      </c>
      <c r="X41" s="45" t="s">
        <v>187</v>
      </c>
      <c r="Y41" s="45" t="s">
        <v>187</v>
      </c>
      <c r="Z41" s="45" t="s">
        <v>187</v>
      </c>
      <c r="AA41" s="55" t="s">
        <v>187</v>
      </c>
      <c r="AB41" s="85" t="s">
        <v>187</v>
      </c>
      <c r="AC41" s="45" t="s">
        <v>187</v>
      </c>
      <c r="AD41" s="45" t="s">
        <v>187</v>
      </c>
      <c r="AE41" s="45" t="s">
        <v>187</v>
      </c>
      <c r="AF41" s="55" t="s">
        <v>187</v>
      </c>
      <c r="AG41" s="85" t="s">
        <v>187</v>
      </c>
      <c r="AH41" s="45" t="s">
        <v>187</v>
      </c>
      <c r="AI41" s="45" t="s">
        <v>187</v>
      </c>
      <c r="AJ41" s="45" t="s">
        <v>187</v>
      </c>
      <c r="AK41" s="55" t="s">
        <v>187</v>
      </c>
      <c r="AL41" s="85" t="s">
        <v>187</v>
      </c>
      <c r="AM41" s="45" t="s">
        <v>187</v>
      </c>
      <c r="AN41" s="45" t="s">
        <v>187</v>
      </c>
      <c r="AO41" s="45" t="s">
        <v>187</v>
      </c>
      <c r="AP41" s="55" t="s">
        <v>187</v>
      </c>
      <c r="AQ41" s="85" t="s">
        <v>187</v>
      </c>
      <c r="AR41" s="54" t="s">
        <v>187</v>
      </c>
      <c r="AS41" s="45" t="s">
        <v>187</v>
      </c>
      <c r="AT41" s="45" t="s">
        <v>187</v>
      </c>
      <c r="AU41" s="55" t="s">
        <v>187</v>
      </c>
      <c r="AV41" s="85">
        <v>1.1879530329999999</v>
      </c>
      <c r="AW41" s="45">
        <v>11.372650236</v>
      </c>
      <c r="AX41" s="45" t="s">
        <v>187</v>
      </c>
      <c r="AY41" s="45" t="s">
        <v>187</v>
      </c>
      <c r="AZ41" s="55">
        <v>11.249404186000001</v>
      </c>
      <c r="BA41" s="85" t="s">
        <v>187</v>
      </c>
      <c r="BB41" s="54" t="s">
        <v>187</v>
      </c>
      <c r="BC41" s="45" t="s">
        <v>187</v>
      </c>
      <c r="BD41" s="45" t="s">
        <v>187</v>
      </c>
      <c r="BE41" s="55" t="s">
        <v>187</v>
      </c>
      <c r="BF41" s="85">
        <v>0.355299728</v>
      </c>
      <c r="BG41" s="54">
        <v>0.105986355</v>
      </c>
      <c r="BH41" s="45" t="s">
        <v>187</v>
      </c>
      <c r="BI41" s="45" t="s">
        <v>187</v>
      </c>
      <c r="BJ41" s="55">
        <v>1.444085572</v>
      </c>
      <c r="BK41" s="49">
        <f t="shared" si="2"/>
        <v>26.140067601999995</v>
      </c>
    </row>
    <row r="42" spans="1:63" ht="12.75">
      <c r="A42" s="11"/>
      <c r="B42" s="18" t="s">
        <v>159</v>
      </c>
      <c r="C42" s="85" t="s">
        <v>187</v>
      </c>
      <c r="D42" s="54">
        <v>5.218225804999999</v>
      </c>
      <c r="E42" s="45" t="s">
        <v>187</v>
      </c>
      <c r="F42" s="45" t="s">
        <v>187</v>
      </c>
      <c r="G42" s="55" t="s">
        <v>187</v>
      </c>
      <c r="H42" s="85">
        <v>0.389732492</v>
      </c>
      <c r="I42" s="45">
        <v>0.991462903</v>
      </c>
      <c r="J42" s="45" t="s">
        <v>187</v>
      </c>
      <c r="K42" s="45" t="s">
        <v>187</v>
      </c>
      <c r="L42" s="55">
        <v>7.687433466</v>
      </c>
      <c r="M42" s="85" t="s">
        <v>187</v>
      </c>
      <c r="N42" s="54" t="s">
        <v>187</v>
      </c>
      <c r="O42" s="45" t="s">
        <v>187</v>
      </c>
      <c r="P42" s="45" t="s">
        <v>187</v>
      </c>
      <c r="Q42" s="55" t="s">
        <v>187</v>
      </c>
      <c r="R42" s="85">
        <v>0.074443534</v>
      </c>
      <c r="S42" s="45" t="s">
        <v>187</v>
      </c>
      <c r="T42" s="45" t="s">
        <v>187</v>
      </c>
      <c r="U42" s="45" t="s">
        <v>187</v>
      </c>
      <c r="V42" s="55">
        <v>1.274525569</v>
      </c>
      <c r="W42" s="85" t="s">
        <v>187</v>
      </c>
      <c r="X42" s="45" t="s">
        <v>187</v>
      </c>
      <c r="Y42" s="45" t="s">
        <v>187</v>
      </c>
      <c r="Z42" s="45" t="s">
        <v>187</v>
      </c>
      <c r="AA42" s="55" t="s">
        <v>187</v>
      </c>
      <c r="AB42" s="85" t="s">
        <v>187</v>
      </c>
      <c r="AC42" s="45" t="s">
        <v>187</v>
      </c>
      <c r="AD42" s="45" t="s">
        <v>187</v>
      </c>
      <c r="AE42" s="45" t="s">
        <v>187</v>
      </c>
      <c r="AF42" s="55" t="s">
        <v>187</v>
      </c>
      <c r="AG42" s="85" t="s">
        <v>187</v>
      </c>
      <c r="AH42" s="45" t="s">
        <v>187</v>
      </c>
      <c r="AI42" s="45" t="s">
        <v>187</v>
      </c>
      <c r="AJ42" s="45" t="s">
        <v>187</v>
      </c>
      <c r="AK42" s="55" t="s">
        <v>187</v>
      </c>
      <c r="AL42" s="85" t="s">
        <v>187</v>
      </c>
      <c r="AM42" s="45" t="s">
        <v>187</v>
      </c>
      <c r="AN42" s="45" t="s">
        <v>187</v>
      </c>
      <c r="AO42" s="45" t="s">
        <v>187</v>
      </c>
      <c r="AP42" s="55" t="s">
        <v>187</v>
      </c>
      <c r="AQ42" s="85" t="s">
        <v>187</v>
      </c>
      <c r="AR42" s="54" t="s">
        <v>187</v>
      </c>
      <c r="AS42" s="45" t="s">
        <v>187</v>
      </c>
      <c r="AT42" s="45" t="s">
        <v>187</v>
      </c>
      <c r="AU42" s="55" t="s">
        <v>187</v>
      </c>
      <c r="AV42" s="85">
        <v>1.4875559260000002</v>
      </c>
      <c r="AW42" s="45">
        <v>26.336889974</v>
      </c>
      <c r="AX42" s="45" t="s">
        <v>187</v>
      </c>
      <c r="AY42" s="45" t="s">
        <v>187</v>
      </c>
      <c r="AZ42" s="55">
        <v>17.208631027000003</v>
      </c>
      <c r="BA42" s="85" t="s">
        <v>187</v>
      </c>
      <c r="BB42" s="54" t="s">
        <v>187</v>
      </c>
      <c r="BC42" s="45" t="s">
        <v>187</v>
      </c>
      <c r="BD42" s="45" t="s">
        <v>187</v>
      </c>
      <c r="BE42" s="55" t="s">
        <v>187</v>
      </c>
      <c r="BF42" s="85">
        <v>0.22903649899999998</v>
      </c>
      <c r="BG42" s="54" t="s">
        <v>187</v>
      </c>
      <c r="BH42" s="45" t="s">
        <v>187</v>
      </c>
      <c r="BI42" s="45" t="s">
        <v>187</v>
      </c>
      <c r="BJ42" s="55">
        <v>1.7998599929999999</v>
      </c>
      <c r="BK42" s="49">
        <f t="shared" si="2"/>
        <v>62.697797188</v>
      </c>
    </row>
    <row r="43" spans="1:63" ht="12.75">
      <c r="A43" s="11"/>
      <c r="B43" s="18" t="s">
        <v>160</v>
      </c>
      <c r="C43" s="85" t="s">
        <v>187</v>
      </c>
      <c r="D43" s="54">
        <v>10.37600323</v>
      </c>
      <c r="E43" s="45" t="s">
        <v>187</v>
      </c>
      <c r="F43" s="45" t="s">
        <v>187</v>
      </c>
      <c r="G43" s="55" t="s">
        <v>187</v>
      </c>
      <c r="H43" s="85">
        <v>0.287679353</v>
      </c>
      <c r="I43" s="45">
        <v>12.63259716</v>
      </c>
      <c r="J43" s="45" t="s">
        <v>187</v>
      </c>
      <c r="K43" s="45" t="s">
        <v>187</v>
      </c>
      <c r="L43" s="55">
        <v>8.430502623999999</v>
      </c>
      <c r="M43" s="85" t="s">
        <v>187</v>
      </c>
      <c r="N43" s="54" t="s">
        <v>187</v>
      </c>
      <c r="O43" s="45" t="s">
        <v>187</v>
      </c>
      <c r="P43" s="45" t="s">
        <v>187</v>
      </c>
      <c r="Q43" s="55" t="s">
        <v>187</v>
      </c>
      <c r="R43" s="85">
        <v>0.036911110000000004</v>
      </c>
      <c r="S43" s="45" t="s">
        <v>187</v>
      </c>
      <c r="T43" s="45" t="s">
        <v>187</v>
      </c>
      <c r="U43" s="45" t="s">
        <v>187</v>
      </c>
      <c r="V43" s="55" t="s">
        <v>187</v>
      </c>
      <c r="W43" s="85" t="s">
        <v>187</v>
      </c>
      <c r="X43" s="45" t="s">
        <v>187</v>
      </c>
      <c r="Y43" s="45" t="s">
        <v>187</v>
      </c>
      <c r="Z43" s="45" t="s">
        <v>187</v>
      </c>
      <c r="AA43" s="55" t="s">
        <v>187</v>
      </c>
      <c r="AB43" s="85" t="s">
        <v>187</v>
      </c>
      <c r="AC43" s="45" t="s">
        <v>187</v>
      </c>
      <c r="AD43" s="45" t="s">
        <v>187</v>
      </c>
      <c r="AE43" s="45" t="s">
        <v>187</v>
      </c>
      <c r="AF43" s="55" t="s">
        <v>187</v>
      </c>
      <c r="AG43" s="85" t="s">
        <v>187</v>
      </c>
      <c r="AH43" s="45" t="s">
        <v>187</v>
      </c>
      <c r="AI43" s="45" t="s">
        <v>187</v>
      </c>
      <c r="AJ43" s="45" t="s">
        <v>187</v>
      </c>
      <c r="AK43" s="55" t="s">
        <v>187</v>
      </c>
      <c r="AL43" s="85" t="s">
        <v>187</v>
      </c>
      <c r="AM43" s="45" t="s">
        <v>187</v>
      </c>
      <c r="AN43" s="45" t="s">
        <v>187</v>
      </c>
      <c r="AO43" s="45" t="s">
        <v>187</v>
      </c>
      <c r="AP43" s="55" t="s">
        <v>187</v>
      </c>
      <c r="AQ43" s="85" t="s">
        <v>187</v>
      </c>
      <c r="AR43" s="54" t="s">
        <v>187</v>
      </c>
      <c r="AS43" s="45" t="s">
        <v>187</v>
      </c>
      <c r="AT43" s="45" t="s">
        <v>187</v>
      </c>
      <c r="AU43" s="55" t="s">
        <v>187</v>
      </c>
      <c r="AV43" s="85">
        <v>0.579223907</v>
      </c>
      <c r="AW43" s="45">
        <v>19.779038468</v>
      </c>
      <c r="AX43" s="45" t="s">
        <v>187</v>
      </c>
      <c r="AY43" s="45" t="s">
        <v>187</v>
      </c>
      <c r="AZ43" s="55">
        <v>7.442077525</v>
      </c>
      <c r="BA43" s="85" t="s">
        <v>187</v>
      </c>
      <c r="BB43" s="54" t="s">
        <v>187</v>
      </c>
      <c r="BC43" s="45" t="s">
        <v>187</v>
      </c>
      <c r="BD43" s="45" t="s">
        <v>187</v>
      </c>
      <c r="BE43" s="55" t="s">
        <v>187</v>
      </c>
      <c r="BF43" s="85">
        <v>0.027925561999999998</v>
      </c>
      <c r="BG43" s="54">
        <v>0.010892598</v>
      </c>
      <c r="BH43" s="45" t="s">
        <v>187</v>
      </c>
      <c r="BI43" s="45" t="s">
        <v>187</v>
      </c>
      <c r="BJ43" s="55">
        <v>0.259347581</v>
      </c>
      <c r="BK43" s="49">
        <f t="shared" si="2"/>
        <v>59.862199118</v>
      </c>
    </row>
    <row r="44" spans="1:63" ht="12.75">
      <c r="A44" s="11"/>
      <c r="B44" s="18" t="s">
        <v>161</v>
      </c>
      <c r="C44" s="85" t="s">
        <v>187</v>
      </c>
      <c r="D44" s="54">
        <v>15.557545155000001</v>
      </c>
      <c r="E44" s="45" t="s">
        <v>187</v>
      </c>
      <c r="F44" s="45" t="s">
        <v>187</v>
      </c>
      <c r="G44" s="55" t="s">
        <v>187</v>
      </c>
      <c r="H44" s="85">
        <v>0.070079009</v>
      </c>
      <c r="I44" s="45">
        <v>97.493949638</v>
      </c>
      <c r="J44" s="45" t="s">
        <v>187</v>
      </c>
      <c r="K44" s="45" t="s">
        <v>187</v>
      </c>
      <c r="L44" s="55">
        <v>19.841055921000002</v>
      </c>
      <c r="M44" s="85" t="s">
        <v>187</v>
      </c>
      <c r="N44" s="54" t="s">
        <v>187</v>
      </c>
      <c r="O44" s="45" t="s">
        <v>187</v>
      </c>
      <c r="P44" s="45" t="s">
        <v>187</v>
      </c>
      <c r="Q44" s="55" t="s">
        <v>187</v>
      </c>
      <c r="R44" s="85">
        <v>0.041555348</v>
      </c>
      <c r="S44" s="45">
        <v>36.359020197</v>
      </c>
      <c r="T44" s="45" t="s">
        <v>187</v>
      </c>
      <c r="U44" s="45" t="s">
        <v>187</v>
      </c>
      <c r="V44" s="55" t="s">
        <v>187</v>
      </c>
      <c r="W44" s="85" t="s">
        <v>187</v>
      </c>
      <c r="X44" s="45" t="s">
        <v>187</v>
      </c>
      <c r="Y44" s="45" t="s">
        <v>187</v>
      </c>
      <c r="Z44" s="45" t="s">
        <v>187</v>
      </c>
      <c r="AA44" s="55" t="s">
        <v>187</v>
      </c>
      <c r="AB44" s="85" t="s">
        <v>187</v>
      </c>
      <c r="AC44" s="45" t="s">
        <v>187</v>
      </c>
      <c r="AD44" s="45" t="s">
        <v>187</v>
      </c>
      <c r="AE44" s="45" t="s">
        <v>187</v>
      </c>
      <c r="AF44" s="55" t="s">
        <v>187</v>
      </c>
      <c r="AG44" s="85" t="s">
        <v>187</v>
      </c>
      <c r="AH44" s="45" t="s">
        <v>187</v>
      </c>
      <c r="AI44" s="45" t="s">
        <v>187</v>
      </c>
      <c r="AJ44" s="45" t="s">
        <v>187</v>
      </c>
      <c r="AK44" s="55" t="s">
        <v>187</v>
      </c>
      <c r="AL44" s="85" t="s">
        <v>187</v>
      </c>
      <c r="AM44" s="45" t="s">
        <v>187</v>
      </c>
      <c r="AN44" s="45" t="s">
        <v>187</v>
      </c>
      <c r="AO44" s="45" t="s">
        <v>187</v>
      </c>
      <c r="AP44" s="55" t="s">
        <v>187</v>
      </c>
      <c r="AQ44" s="85" t="s">
        <v>187</v>
      </c>
      <c r="AR44" s="54" t="s">
        <v>187</v>
      </c>
      <c r="AS44" s="45" t="s">
        <v>187</v>
      </c>
      <c r="AT44" s="45" t="s">
        <v>187</v>
      </c>
      <c r="AU44" s="55" t="s">
        <v>187</v>
      </c>
      <c r="AV44" s="85">
        <v>0.6154863279999999</v>
      </c>
      <c r="AW44" s="45">
        <v>9.14607825</v>
      </c>
      <c r="AX44" s="45" t="s">
        <v>187</v>
      </c>
      <c r="AY44" s="45" t="s">
        <v>187</v>
      </c>
      <c r="AZ44" s="55">
        <v>5.0255764030000005</v>
      </c>
      <c r="BA44" s="85" t="s">
        <v>187</v>
      </c>
      <c r="BB44" s="54" t="s">
        <v>187</v>
      </c>
      <c r="BC44" s="45" t="s">
        <v>187</v>
      </c>
      <c r="BD44" s="45" t="s">
        <v>187</v>
      </c>
      <c r="BE44" s="55" t="s">
        <v>187</v>
      </c>
      <c r="BF44" s="85">
        <v>0.077169339</v>
      </c>
      <c r="BG44" s="54" t="s">
        <v>187</v>
      </c>
      <c r="BH44" s="45" t="s">
        <v>187</v>
      </c>
      <c r="BI44" s="45" t="s">
        <v>187</v>
      </c>
      <c r="BJ44" s="55" t="s">
        <v>187</v>
      </c>
      <c r="BK44" s="49">
        <f t="shared" si="2"/>
        <v>184.227515588</v>
      </c>
    </row>
    <row r="45" spans="1:63" ht="12.75">
      <c r="A45" s="11"/>
      <c r="B45" s="18" t="s">
        <v>162</v>
      </c>
      <c r="C45" s="85" t="s">
        <v>187</v>
      </c>
      <c r="D45" s="54">
        <v>61.71205164</v>
      </c>
      <c r="E45" s="45" t="s">
        <v>187</v>
      </c>
      <c r="F45" s="45" t="s">
        <v>187</v>
      </c>
      <c r="G45" s="55" t="s">
        <v>187</v>
      </c>
      <c r="H45" s="85">
        <v>0.21452500200000002</v>
      </c>
      <c r="I45" s="45">
        <v>224.683294679</v>
      </c>
      <c r="J45" s="45" t="s">
        <v>187</v>
      </c>
      <c r="K45" s="45" t="s">
        <v>187</v>
      </c>
      <c r="L45" s="55">
        <v>1.6965109399999998</v>
      </c>
      <c r="M45" s="85" t="s">
        <v>187</v>
      </c>
      <c r="N45" s="54" t="s">
        <v>187</v>
      </c>
      <c r="O45" s="45" t="s">
        <v>187</v>
      </c>
      <c r="P45" s="45" t="s">
        <v>187</v>
      </c>
      <c r="Q45" s="55" t="s">
        <v>187</v>
      </c>
      <c r="R45" s="85">
        <v>0.028798957</v>
      </c>
      <c r="S45" s="45">
        <v>6.726613629000001</v>
      </c>
      <c r="T45" s="45" t="s">
        <v>187</v>
      </c>
      <c r="U45" s="45" t="s">
        <v>187</v>
      </c>
      <c r="V45" s="55" t="s">
        <v>187</v>
      </c>
      <c r="W45" s="85" t="s">
        <v>187</v>
      </c>
      <c r="X45" s="45" t="s">
        <v>187</v>
      </c>
      <c r="Y45" s="45" t="s">
        <v>187</v>
      </c>
      <c r="Z45" s="45" t="s">
        <v>187</v>
      </c>
      <c r="AA45" s="55" t="s">
        <v>187</v>
      </c>
      <c r="AB45" s="85" t="s">
        <v>187</v>
      </c>
      <c r="AC45" s="45" t="s">
        <v>187</v>
      </c>
      <c r="AD45" s="45" t="s">
        <v>187</v>
      </c>
      <c r="AE45" s="45" t="s">
        <v>187</v>
      </c>
      <c r="AF45" s="55" t="s">
        <v>187</v>
      </c>
      <c r="AG45" s="85" t="s">
        <v>187</v>
      </c>
      <c r="AH45" s="45" t="s">
        <v>187</v>
      </c>
      <c r="AI45" s="45" t="s">
        <v>187</v>
      </c>
      <c r="AJ45" s="45" t="s">
        <v>187</v>
      </c>
      <c r="AK45" s="55" t="s">
        <v>187</v>
      </c>
      <c r="AL45" s="85" t="s">
        <v>187</v>
      </c>
      <c r="AM45" s="45" t="s">
        <v>187</v>
      </c>
      <c r="AN45" s="45" t="s">
        <v>187</v>
      </c>
      <c r="AO45" s="45" t="s">
        <v>187</v>
      </c>
      <c r="AP45" s="55" t="s">
        <v>187</v>
      </c>
      <c r="AQ45" s="85" t="s">
        <v>187</v>
      </c>
      <c r="AR45" s="54" t="s">
        <v>187</v>
      </c>
      <c r="AS45" s="45" t="s">
        <v>187</v>
      </c>
      <c r="AT45" s="45" t="s">
        <v>187</v>
      </c>
      <c r="AU45" s="55" t="s">
        <v>187</v>
      </c>
      <c r="AV45" s="85">
        <v>0.69569731</v>
      </c>
      <c r="AW45" s="45">
        <v>30.938724710000002</v>
      </c>
      <c r="AX45" s="45" t="s">
        <v>187</v>
      </c>
      <c r="AY45" s="45" t="s">
        <v>187</v>
      </c>
      <c r="AZ45" s="55">
        <v>3.465624435</v>
      </c>
      <c r="BA45" s="85" t="s">
        <v>187</v>
      </c>
      <c r="BB45" s="54" t="s">
        <v>187</v>
      </c>
      <c r="BC45" s="45" t="s">
        <v>187</v>
      </c>
      <c r="BD45" s="45" t="s">
        <v>187</v>
      </c>
      <c r="BE45" s="55" t="s">
        <v>187</v>
      </c>
      <c r="BF45" s="85">
        <v>0.075566667</v>
      </c>
      <c r="BG45" s="54">
        <v>39.097625355</v>
      </c>
      <c r="BH45" s="45" t="s">
        <v>187</v>
      </c>
      <c r="BI45" s="45" t="s">
        <v>187</v>
      </c>
      <c r="BJ45" s="55" t="s">
        <v>187</v>
      </c>
      <c r="BK45" s="49">
        <f t="shared" si="2"/>
        <v>369.33503332399994</v>
      </c>
    </row>
    <row r="46" spans="1:63" ht="12.75">
      <c r="A46" s="11"/>
      <c r="B46" s="18" t="s">
        <v>163</v>
      </c>
      <c r="C46" s="85" t="s">
        <v>187</v>
      </c>
      <c r="D46" s="54" t="s">
        <v>187</v>
      </c>
      <c r="E46" s="45" t="s">
        <v>187</v>
      </c>
      <c r="F46" s="45" t="s">
        <v>187</v>
      </c>
      <c r="G46" s="55" t="s">
        <v>187</v>
      </c>
      <c r="H46" s="85">
        <v>0.169363132</v>
      </c>
      <c r="I46" s="45">
        <v>10.26443226</v>
      </c>
      <c r="J46" s="45" t="s">
        <v>187</v>
      </c>
      <c r="K46" s="45" t="s">
        <v>187</v>
      </c>
      <c r="L46" s="55">
        <v>3.107556867</v>
      </c>
      <c r="M46" s="85" t="s">
        <v>187</v>
      </c>
      <c r="N46" s="54" t="s">
        <v>187</v>
      </c>
      <c r="O46" s="45" t="s">
        <v>187</v>
      </c>
      <c r="P46" s="45" t="s">
        <v>187</v>
      </c>
      <c r="Q46" s="55" t="s">
        <v>187</v>
      </c>
      <c r="R46" s="85">
        <v>0.001026443</v>
      </c>
      <c r="S46" s="45" t="s">
        <v>187</v>
      </c>
      <c r="T46" s="45" t="s">
        <v>187</v>
      </c>
      <c r="U46" s="45" t="s">
        <v>187</v>
      </c>
      <c r="V46" s="55" t="s">
        <v>187</v>
      </c>
      <c r="W46" s="85" t="s">
        <v>187</v>
      </c>
      <c r="X46" s="45" t="s">
        <v>187</v>
      </c>
      <c r="Y46" s="45" t="s">
        <v>187</v>
      </c>
      <c r="Z46" s="45" t="s">
        <v>187</v>
      </c>
      <c r="AA46" s="55" t="s">
        <v>187</v>
      </c>
      <c r="AB46" s="85" t="s">
        <v>187</v>
      </c>
      <c r="AC46" s="45" t="s">
        <v>187</v>
      </c>
      <c r="AD46" s="45" t="s">
        <v>187</v>
      </c>
      <c r="AE46" s="45" t="s">
        <v>187</v>
      </c>
      <c r="AF46" s="55" t="s">
        <v>187</v>
      </c>
      <c r="AG46" s="85" t="s">
        <v>187</v>
      </c>
      <c r="AH46" s="45" t="s">
        <v>187</v>
      </c>
      <c r="AI46" s="45" t="s">
        <v>187</v>
      </c>
      <c r="AJ46" s="45" t="s">
        <v>187</v>
      </c>
      <c r="AK46" s="55" t="s">
        <v>187</v>
      </c>
      <c r="AL46" s="85" t="s">
        <v>187</v>
      </c>
      <c r="AM46" s="45" t="s">
        <v>187</v>
      </c>
      <c r="AN46" s="45" t="s">
        <v>187</v>
      </c>
      <c r="AO46" s="45" t="s">
        <v>187</v>
      </c>
      <c r="AP46" s="55" t="s">
        <v>187</v>
      </c>
      <c r="AQ46" s="85" t="s">
        <v>187</v>
      </c>
      <c r="AR46" s="54" t="s">
        <v>187</v>
      </c>
      <c r="AS46" s="45" t="s">
        <v>187</v>
      </c>
      <c r="AT46" s="45" t="s">
        <v>187</v>
      </c>
      <c r="AU46" s="55" t="s">
        <v>187</v>
      </c>
      <c r="AV46" s="85">
        <v>0.16023853600000001</v>
      </c>
      <c r="AW46" s="45">
        <v>8.41578168</v>
      </c>
      <c r="AX46" s="45" t="s">
        <v>187</v>
      </c>
      <c r="AY46" s="45" t="s">
        <v>187</v>
      </c>
      <c r="AZ46" s="55">
        <v>1.057104284</v>
      </c>
      <c r="BA46" s="85" t="s">
        <v>187</v>
      </c>
      <c r="BB46" s="54" t="s">
        <v>187</v>
      </c>
      <c r="BC46" s="45" t="s">
        <v>187</v>
      </c>
      <c r="BD46" s="45" t="s">
        <v>187</v>
      </c>
      <c r="BE46" s="55" t="s">
        <v>187</v>
      </c>
      <c r="BF46" s="85">
        <v>0.10723963600000001</v>
      </c>
      <c r="BG46" s="54" t="s">
        <v>187</v>
      </c>
      <c r="BH46" s="45" t="s">
        <v>187</v>
      </c>
      <c r="BI46" s="45" t="s">
        <v>187</v>
      </c>
      <c r="BJ46" s="55" t="s">
        <v>187</v>
      </c>
      <c r="BK46" s="49">
        <f t="shared" si="2"/>
        <v>23.282742838</v>
      </c>
    </row>
    <row r="47" spans="1:63" ht="12.75">
      <c r="A47" s="11"/>
      <c r="B47" s="18" t="s">
        <v>164</v>
      </c>
      <c r="C47" s="85" t="s">
        <v>187</v>
      </c>
      <c r="D47" s="54">
        <v>62.691265385</v>
      </c>
      <c r="E47" s="45" t="s">
        <v>187</v>
      </c>
      <c r="F47" s="45" t="s">
        <v>187</v>
      </c>
      <c r="G47" s="55" t="s">
        <v>187</v>
      </c>
      <c r="H47" s="85">
        <v>0.208589863</v>
      </c>
      <c r="I47" s="45">
        <v>470.024732137</v>
      </c>
      <c r="J47" s="45" t="s">
        <v>187</v>
      </c>
      <c r="K47" s="45" t="s">
        <v>187</v>
      </c>
      <c r="L47" s="55">
        <v>20.641950641</v>
      </c>
      <c r="M47" s="85" t="s">
        <v>187</v>
      </c>
      <c r="N47" s="54" t="s">
        <v>187</v>
      </c>
      <c r="O47" s="45" t="s">
        <v>187</v>
      </c>
      <c r="P47" s="45" t="s">
        <v>187</v>
      </c>
      <c r="Q47" s="55" t="s">
        <v>187</v>
      </c>
      <c r="R47" s="85">
        <v>0.04023708599999999</v>
      </c>
      <c r="S47" s="45">
        <v>158.976899945</v>
      </c>
      <c r="T47" s="45" t="s">
        <v>187</v>
      </c>
      <c r="U47" s="45" t="s">
        <v>187</v>
      </c>
      <c r="V47" s="55" t="s">
        <v>187</v>
      </c>
      <c r="W47" s="85" t="s">
        <v>187</v>
      </c>
      <c r="X47" s="45" t="s">
        <v>187</v>
      </c>
      <c r="Y47" s="45" t="s">
        <v>187</v>
      </c>
      <c r="Z47" s="45" t="s">
        <v>187</v>
      </c>
      <c r="AA47" s="55" t="s">
        <v>187</v>
      </c>
      <c r="AB47" s="85" t="s">
        <v>187</v>
      </c>
      <c r="AC47" s="45" t="s">
        <v>187</v>
      </c>
      <c r="AD47" s="45" t="s">
        <v>187</v>
      </c>
      <c r="AE47" s="45" t="s">
        <v>187</v>
      </c>
      <c r="AF47" s="55" t="s">
        <v>187</v>
      </c>
      <c r="AG47" s="85" t="s">
        <v>187</v>
      </c>
      <c r="AH47" s="45" t="s">
        <v>187</v>
      </c>
      <c r="AI47" s="45" t="s">
        <v>187</v>
      </c>
      <c r="AJ47" s="45" t="s">
        <v>187</v>
      </c>
      <c r="AK47" s="55" t="s">
        <v>187</v>
      </c>
      <c r="AL47" s="85" t="s">
        <v>187</v>
      </c>
      <c r="AM47" s="45" t="s">
        <v>187</v>
      </c>
      <c r="AN47" s="45" t="s">
        <v>187</v>
      </c>
      <c r="AO47" s="45" t="s">
        <v>187</v>
      </c>
      <c r="AP47" s="55" t="s">
        <v>187</v>
      </c>
      <c r="AQ47" s="85" t="s">
        <v>187</v>
      </c>
      <c r="AR47" s="54">
        <v>10.25434194</v>
      </c>
      <c r="AS47" s="45" t="s">
        <v>187</v>
      </c>
      <c r="AT47" s="45" t="s">
        <v>187</v>
      </c>
      <c r="AU47" s="55" t="s">
        <v>187</v>
      </c>
      <c r="AV47" s="85">
        <v>0.914258468</v>
      </c>
      <c r="AW47" s="45">
        <v>33.585869699</v>
      </c>
      <c r="AX47" s="45" t="s">
        <v>187</v>
      </c>
      <c r="AY47" s="45" t="s">
        <v>187</v>
      </c>
      <c r="AZ47" s="55">
        <v>55.234561940999995</v>
      </c>
      <c r="BA47" s="85" t="s">
        <v>187</v>
      </c>
      <c r="BB47" s="54" t="s">
        <v>187</v>
      </c>
      <c r="BC47" s="45" t="s">
        <v>187</v>
      </c>
      <c r="BD47" s="45" t="s">
        <v>187</v>
      </c>
      <c r="BE47" s="55" t="s">
        <v>187</v>
      </c>
      <c r="BF47" s="85">
        <v>0.10730293399999999</v>
      </c>
      <c r="BG47" s="54">
        <v>0.25635854900000005</v>
      </c>
      <c r="BH47" s="45" t="s">
        <v>187</v>
      </c>
      <c r="BI47" s="45" t="s">
        <v>187</v>
      </c>
      <c r="BJ47" s="55">
        <v>0.42083819299999997</v>
      </c>
      <c r="BK47" s="49">
        <f t="shared" si="2"/>
        <v>813.3572067810001</v>
      </c>
    </row>
    <row r="48" spans="1:63" ht="12.75">
      <c r="A48" s="11"/>
      <c r="B48" s="18" t="s">
        <v>165</v>
      </c>
      <c r="C48" s="85" t="s">
        <v>187</v>
      </c>
      <c r="D48" s="54">
        <v>0.5930296780000001</v>
      </c>
      <c r="E48" s="45" t="s">
        <v>187</v>
      </c>
      <c r="F48" s="45" t="s">
        <v>187</v>
      </c>
      <c r="G48" s="55" t="s">
        <v>187</v>
      </c>
      <c r="H48" s="85">
        <v>0.196598902</v>
      </c>
      <c r="I48" s="45">
        <v>17.879186347</v>
      </c>
      <c r="J48" s="45" t="s">
        <v>187</v>
      </c>
      <c r="K48" s="45" t="s">
        <v>187</v>
      </c>
      <c r="L48" s="55">
        <v>3.51571245</v>
      </c>
      <c r="M48" s="85" t="s">
        <v>187</v>
      </c>
      <c r="N48" s="54" t="s">
        <v>187</v>
      </c>
      <c r="O48" s="45" t="s">
        <v>187</v>
      </c>
      <c r="P48" s="45" t="s">
        <v>187</v>
      </c>
      <c r="Q48" s="55" t="s">
        <v>187</v>
      </c>
      <c r="R48" s="85">
        <v>0.144757041</v>
      </c>
      <c r="S48" s="45">
        <v>3.083754325</v>
      </c>
      <c r="T48" s="45">
        <v>0.5930296780000001</v>
      </c>
      <c r="U48" s="45" t="s">
        <v>187</v>
      </c>
      <c r="V48" s="55">
        <v>0.613785716</v>
      </c>
      <c r="W48" s="85" t="s">
        <v>187</v>
      </c>
      <c r="X48" s="45" t="s">
        <v>187</v>
      </c>
      <c r="Y48" s="45" t="s">
        <v>187</v>
      </c>
      <c r="Z48" s="45" t="s">
        <v>187</v>
      </c>
      <c r="AA48" s="55" t="s">
        <v>187</v>
      </c>
      <c r="AB48" s="85" t="s">
        <v>187</v>
      </c>
      <c r="AC48" s="45" t="s">
        <v>187</v>
      </c>
      <c r="AD48" s="45" t="s">
        <v>187</v>
      </c>
      <c r="AE48" s="45" t="s">
        <v>187</v>
      </c>
      <c r="AF48" s="55" t="s">
        <v>187</v>
      </c>
      <c r="AG48" s="85" t="s">
        <v>187</v>
      </c>
      <c r="AH48" s="45" t="s">
        <v>187</v>
      </c>
      <c r="AI48" s="45" t="s">
        <v>187</v>
      </c>
      <c r="AJ48" s="45" t="s">
        <v>187</v>
      </c>
      <c r="AK48" s="55" t="s">
        <v>187</v>
      </c>
      <c r="AL48" s="85" t="s">
        <v>187</v>
      </c>
      <c r="AM48" s="45" t="s">
        <v>187</v>
      </c>
      <c r="AN48" s="45" t="s">
        <v>187</v>
      </c>
      <c r="AO48" s="45" t="s">
        <v>187</v>
      </c>
      <c r="AP48" s="55" t="s">
        <v>187</v>
      </c>
      <c r="AQ48" s="85" t="s">
        <v>187</v>
      </c>
      <c r="AR48" s="54" t="s">
        <v>187</v>
      </c>
      <c r="AS48" s="45" t="s">
        <v>187</v>
      </c>
      <c r="AT48" s="45" t="s">
        <v>187</v>
      </c>
      <c r="AU48" s="55" t="s">
        <v>187</v>
      </c>
      <c r="AV48" s="85">
        <v>0.168644764</v>
      </c>
      <c r="AW48" s="45">
        <v>15.294079679000001</v>
      </c>
      <c r="AX48" s="45" t="s">
        <v>187</v>
      </c>
      <c r="AY48" s="45" t="s">
        <v>187</v>
      </c>
      <c r="AZ48" s="55">
        <v>20.153644713</v>
      </c>
      <c r="BA48" s="85" t="s">
        <v>187</v>
      </c>
      <c r="BB48" s="54" t="s">
        <v>187</v>
      </c>
      <c r="BC48" s="45" t="s">
        <v>187</v>
      </c>
      <c r="BD48" s="45" t="s">
        <v>187</v>
      </c>
      <c r="BE48" s="55" t="s">
        <v>187</v>
      </c>
      <c r="BF48" s="85">
        <v>0.19034105999999998</v>
      </c>
      <c r="BG48" s="54">
        <v>0.060381119</v>
      </c>
      <c r="BH48" s="45" t="s">
        <v>187</v>
      </c>
      <c r="BI48" s="45" t="s">
        <v>187</v>
      </c>
      <c r="BJ48" s="55">
        <v>0.088945258</v>
      </c>
      <c r="BK48" s="49">
        <f t="shared" si="2"/>
        <v>62.57589073</v>
      </c>
    </row>
    <row r="49" spans="1:63" ht="12.75">
      <c r="A49" s="11"/>
      <c r="B49" s="18" t="s">
        <v>166</v>
      </c>
      <c r="C49" s="85" t="s">
        <v>187</v>
      </c>
      <c r="D49" s="54" t="s">
        <v>187</v>
      </c>
      <c r="E49" s="45" t="s">
        <v>187</v>
      </c>
      <c r="F49" s="45" t="s">
        <v>187</v>
      </c>
      <c r="G49" s="55" t="s">
        <v>187</v>
      </c>
      <c r="H49" s="85">
        <v>0.030838934999999998</v>
      </c>
      <c r="I49" s="45">
        <v>3.071607096</v>
      </c>
      <c r="J49" s="45" t="s">
        <v>187</v>
      </c>
      <c r="K49" s="45" t="s">
        <v>187</v>
      </c>
      <c r="L49" s="55">
        <v>3.041713225</v>
      </c>
      <c r="M49" s="85" t="s">
        <v>187</v>
      </c>
      <c r="N49" s="54" t="s">
        <v>187</v>
      </c>
      <c r="O49" s="45" t="s">
        <v>187</v>
      </c>
      <c r="P49" s="45" t="s">
        <v>187</v>
      </c>
      <c r="Q49" s="55" t="s">
        <v>187</v>
      </c>
      <c r="R49" s="85">
        <v>0.011432029</v>
      </c>
      <c r="S49" s="45" t="s">
        <v>187</v>
      </c>
      <c r="T49" s="45" t="s">
        <v>187</v>
      </c>
      <c r="U49" s="45" t="s">
        <v>187</v>
      </c>
      <c r="V49" s="55" t="s">
        <v>187</v>
      </c>
      <c r="W49" s="85" t="s">
        <v>187</v>
      </c>
      <c r="X49" s="45" t="s">
        <v>187</v>
      </c>
      <c r="Y49" s="45" t="s">
        <v>187</v>
      </c>
      <c r="Z49" s="45" t="s">
        <v>187</v>
      </c>
      <c r="AA49" s="55" t="s">
        <v>187</v>
      </c>
      <c r="AB49" s="85" t="s">
        <v>187</v>
      </c>
      <c r="AC49" s="45" t="s">
        <v>187</v>
      </c>
      <c r="AD49" s="45" t="s">
        <v>187</v>
      </c>
      <c r="AE49" s="45" t="s">
        <v>187</v>
      </c>
      <c r="AF49" s="55" t="s">
        <v>187</v>
      </c>
      <c r="AG49" s="85" t="s">
        <v>187</v>
      </c>
      <c r="AH49" s="45" t="s">
        <v>187</v>
      </c>
      <c r="AI49" s="45" t="s">
        <v>187</v>
      </c>
      <c r="AJ49" s="45" t="s">
        <v>187</v>
      </c>
      <c r="AK49" s="55" t="s">
        <v>187</v>
      </c>
      <c r="AL49" s="85" t="s">
        <v>187</v>
      </c>
      <c r="AM49" s="45" t="s">
        <v>187</v>
      </c>
      <c r="AN49" s="45" t="s">
        <v>187</v>
      </c>
      <c r="AO49" s="45" t="s">
        <v>187</v>
      </c>
      <c r="AP49" s="55" t="s">
        <v>187</v>
      </c>
      <c r="AQ49" s="85" t="s">
        <v>187</v>
      </c>
      <c r="AR49" s="54" t="s">
        <v>187</v>
      </c>
      <c r="AS49" s="45" t="s">
        <v>187</v>
      </c>
      <c r="AT49" s="45" t="s">
        <v>187</v>
      </c>
      <c r="AU49" s="55" t="s">
        <v>187</v>
      </c>
      <c r="AV49" s="85">
        <v>0.26619004900000004</v>
      </c>
      <c r="AW49" s="45">
        <v>3.53772625</v>
      </c>
      <c r="AX49" s="45" t="s">
        <v>187</v>
      </c>
      <c r="AY49" s="45" t="s">
        <v>187</v>
      </c>
      <c r="AZ49" s="55">
        <v>9.407405753</v>
      </c>
      <c r="BA49" s="85" t="s">
        <v>187</v>
      </c>
      <c r="BB49" s="54" t="s">
        <v>187</v>
      </c>
      <c r="BC49" s="45" t="s">
        <v>187</v>
      </c>
      <c r="BD49" s="45" t="s">
        <v>187</v>
      </c>
      <c r="BE49" s="55" t="s">
        <v>187</v>
      </c>
      <c r="BF49" s="85">
        <v>0.057748575</v>
      </c>
      <c r="BG49" s="54">
        <v>0.307097032</v>
      </c>
      <c r="BH49" s="45" t="s">
        <v>187</v>
      </c>
      <c r="BI49" s="45" t="s">
        <v>187</v>
      </c>
      <c r="BJ49" s="55">
        <v>1.484302322</v>
      </c>
      <c r="BK49" s="49">
        <f t="shared" si="2"/>
        <v>21.216061266000004</v>
      </c>
    </row>
    <row r="50" spans="1:63" ht="12.75">
      <c r="A50" s="11"/>
      <c r="B50" s="18" t="s">
        <v>167</v>
      </c>
      <c r="C50" s="85" t="s">
        <v>187</v>
      </c>
      <c r="D50" s="54">
        <v>51.24651615</v>
      </c>
      <c r="E50" s="45" t="s">
        <v>187</v>
      </c>
      <c r="F50" s="45" t="s">
        <v>187</v>
      </c>
      <c r="G50" s="55" t="s">
        <v>187</v>
      </c>
      <c r="H50" s="85">
        <v>0.13476063000000002</v>
      </c>
      <c r="I50" s="45">
        <v>201.260474515</v>
      </c>
      <c r="J50" s="45" t="s">
        <v>187</v>
      </c>
      <c r="K50" s="45" t="s">
        <v>187</v>
      </c>
      <c r="L50" s="55">
        <v>83.75582499400001</v>
      </c>
      <c r="M50" s="85" t="s">
        <v>187</v>
      </c>
      <c r="N50" s="54" t="s">
        <v>187</v>
      </c>
      <c r="O50" s="45" t="s">
        <v>187</v>
      </c>
      <c r="P50" s="45" t="s">
        <v>187</v>
      </c>
      <c r="Q50" s="55" t="s">
        <v>187</v>
      </c>
      <c r="R50" s="85">
        <v>0.033057686</v>
      </c>
      <c r="S50" s="45">
        <v>5.124651614999999</v>
      </c>
      <c r="T50" s="45" t="s">
        <v>187</v>
      </c>
      <c r="U50" s="45" t="s">
        <v>187</v>
      </c>
      <c r="V50" s="55">
        <v>0.030747909999999996</v>
      </c>
      <c r="W50" s="85" t="s">
        <v>187</v>
      </c>
      <c r="X50" s="45" t="s">
        <v>187</v>
      </c>
      <c r="Y50" s="45" t="s">
        <v>187</v>
      </c>
      <c r="Z50" s="45" t="s">
        <v>187</v>
      </c>
      <c r="AA50" s="55" t="s">
        <v>187</v>
      </c>
      <c r="AB50" s="85" t="s">
        <v>187</v>
      </c>
      <c r="AC50" s="45" t="s">
        <v>187</v>
      </c>
      <c r="AD50" s="45" t="s">
        <v>187</v>
      </c>
      <c r="AE50" s="45" t="s">
        <v>187</v>
      </c>
      <c r="AF50" s="55" t="s">
        <v>187</v>
      </c>
      <c r="AG50" s="85" t="s">
        <v>187</v>
      </c>
      <c r="AH50" s="45" t="s">
        <v>187</v>
      </c>
      <c r="AI50" s="45" t="s">
        <v>187</v>
      </c>
      <c r="AJ50" s="45" t="s">
        <v>187</v>
      </c>
      <c r="AK50" s="55" t="s">
        <v>187</v>
      </c>
      <c r="AL50" s="85" t="s">
        <v>187</v>
      </c>
      <c r="AM50" s="45" t="s">
        <v>187</v>
      </c>
      <c r="AN50" s="45" t="s">
        <v>187</v>
      </c>
      <c r="AO50" s="45" t="s">
        <v>187</v>
      </c>
      <c r="AP50" s="55" t="s">
        <v>187</v>
      </c>
      <c r="AQ50" s="85" t="s">
        <v>187</v>
      </c>
      <c r="AR50" s="54" t="s">
        <v>187</v>
      </c>
      <c r="AS50" s="45" t="s">
        <v>187</v>
      </c>
      <c r="AT50" s="45" t="s">
        <v>187</v>
      </c>
      <c r="AU50" s="55" t="s">
        <v>187</v>
      </c>
      <c r="AV50" s="85">
        <v>0.15985196299999999</v>
      </c>
      <c r="AW50" s="45">
        <v>54.43727881699999</v>
      </c>
      <c r="AX50" s="45" t="s">
        <v>187</v>
      </c>
      <c r="AY50" s="45" t="s">
        <v>187</v>
      </c>
      <c r="AZ50" s="55">
        <v>23.300026503</v>
      </c>
      <c r="BA50" s="85" t="s">
        <v>187</v>
      </c>
      <c r="BB50" s="54" t="s">
        <v>187</v>
      </c>
      <c r="BC50" s="45" t="s">
        <v>187</v>
      </c>
      <c r="BD50" s="45" t="s">
        <v>187</v>
      </c>
      <c r="BE50" s="55" t="s">
        <v>187</v>
      </c>
      <c r="BF50" s="85">
        <v>0.02459366</v>
      </c>
      <c r="BG50" s="54" t="s">
        <v>187</v>
      </c>
      <c r="BH50" s="45" t="s">
        <v>187</v>
      </c>
      <c r="BI50" s="45" t="s">
        <v>187</v>
      </c>
      <c r="BJ50" s="55">
        <v>0.311486954</v>
      </c>
      <c r="BK50" s="49">
        <f t="shared" si="2"/>
        <v>419.819271397</v>
      </c>
    </row>
    <row r="51" spans="1:63" ht="12.75">
      <c r="A51" s="11"/>
      <c r="B51" s="18" t="s">
        <v>168</v>
      </c>
      <c r="C51" s="85" t="s">
        <v>187</v>
      </c>
      <c r="D51" s="54" t="s">
        <v>187</v>
      </c>
      <c r="E51" s="45" t="s">
        <v>187</v>
      </c>
      <c r="F51" s="45" t="s">
        <v>187</v>
      </c>
      <c r="G51" s="55" t="s">
        <v>187</v>
      </c>
      <c r="H51" s="85">
        <v>0.624353229</v>
      </c>
      <c r="I51" s="45">
        <v>74.42116640900001</v>
      </c>
      <c r="J51" s="45" t="s">
        <v>187</v>
      </c>
      <c r="K51" s="45" t="s">
        <v>187</v>
      </c>
      <c r="L51" s="55">
        <v>8.289957879000001</v>
      </c>
      <c r="M51" s="85" t="s">
        <v>187</v>
      </c>
      <c r="N51" s="54" t="s">
        <v>187</v>
      </c>
      <c r="O51" s="45" t="s">
        <v>187</v>
      </c>
      <c r="P51" s="45" t="s">
        <v>187</v>
      </c>
      <c r="Q51" s="55" t="s">
        <v>187</v>
      </c>
      <c r="R51" s="85">
        <v>0.21952577599999998</v>
      </c>
      <c r="S51" s="45">
        <v>5.113458065</v>
      </c>
      <c r="T51" s="45" t="s">
        <v>187</v>
      </c>
      <c r="U51" s="45" t="s">
        <v>187</v>
      </c>
      <c r="V51" s="55">
        <v>0.734292578</v>
      </c>
      <c r="W51" s="85" t="s">
        <v>187</v>
      </c>
      <c r="X51" s="45" t="s">
        <v>187</v>
      </c>
      <c r="Y51" s="45" t="s">
        <v>187</v>
      </c>
      <c r="Z51" s="45" t="s">
        <v>187</v>
      </c>
      <c r="AA51" s="55" t="s">
        <v>187</v>
      </c>
      <c r="AB51" s="85" t="s">
        <v>187</v>
      </c>
      <c r="AC51" s="45" t="s">
        <v>187</v>
      </c>
      <c r="AD51" s="45" t="s">
        <v>187</v>
      </c>
      <c r="AE51" s="45" t="s">
        <v>187</v>
      </c>
      <c r="AF51" s="55" t="s">
        <v>187</v>
      </c>
      <c r="AG51" s="85" t="s">
        <v>187</v>
      </c>
      <c r="AH51" s="45" t="s">
        <v>187</v>
      </c>
      <c r="AI51" s="45" t="s">
        <v>187</v>
      </c>
      <c r="AJ51" s="45" t="s">
        <v>187</v>
      </c>
      <c r="AK51" s="55" t="s">
        <v>187</v>
      </c>
      <c r="AL51" s="85" t="s">
        <v>187</v>
      </c>
      <c r="AM51" s="45" t="s">
        <v>187</v>
      </c>
      <c r="AN51" s="45" t="s">
        <v>187</v>
      </c>
      <c r="AO51" s="45" t="s">
        <v>187</v>
      </c>
      <c r="AP51" s="55" t="s">
        <v>187</v>
      </c>
      <c r="AQ51" s="85" t="s">
        <v>187</v>
      </c>
      <c r="AR51" s="54" t="s">
        <v>187</v>
      </c>
      <c r="AS51" s="45" t="s">
        <v>187</v>
      </c>
      <c r="AT51" s="45" t="s">
        <v>187</v>
      </c>
      <c r="AU51" s="55" t="s">
        <v>187</v>
      </c>
      <c r="AV51" s="85">
        <v>1.2626312579999999</v>
      </c>
      <c r="AW51" s="45">
        <v>23.447833006</v>
      </c>
      <c r="AX51" s="45" t="s">
        <v>187</v>
      </c>
      <c r="AY51" s="45" t="s">
        <v>187</v>
      </c>
      <c r="AZ51" s="55">
        <v>46.541872227</v>
      </c>
      <c r="BA51" s="85" t="s">
        <v>187</v>
      </c>
      <c r="BB51" s="54" t="s">
        <v>187</v>
      </c>
      <c r="BC51" s="45" t="s">
        <v>187</v>
      </c>
      <c r="BD51" s="45" t="s">
        <v>187</v>
      </c>
      <c r="BE51" s="55" t="s">
        <v>187</v>
      </c>
      <c r="BF51" s="85">
        <v>0.247611803</v>
      </c>
      <c r="BG51" s="54">
        <v>2.8157826239999997</v>
      </c>
      <c r="BH51" s="45" t="s">
        <v>187</v>
      </c>
      <c r="BI51" s="45" t="s">
        <v>187</v>
      </c>
      <c r="BJ51" s="55">
        <v>10.815738415</v>
      </c>
      <c r="BK51" s="49">
        <f t="shared" si="2"/>
        <v>174.53422326900002</v>
      </c>
    </row>
    <row r="52" spans="1:63" ht="12.75">
      <c r="A52" s="11"/>
      <c r="B52" s="18" t="s">
        <v>169</v>
      </c>
      <c r="C52" s="85" t="s">
        <v>187</v>
      </c>
      <c r="D52" s="54">
        <v>189.50602640399998</v>
      </c>
      <c r="E52" s="45" t="s">
        <v>187</v>
      </c>
      <c r="F52" s="45" t="s">
        <v>187</v>
      </c>
      <c r="G52" s="55" t="s">
        <v>187</v>
      </c>
      <c r="H52" s="85">
        <v>0.169947857</v>
      </c>
      <c r="I52" s="45">
        <v>626.948167587</v>
      </c>
      <c r="J52" s="45" t="s">
        <v>187</v>
      </c>
      <c r="K52" s="45" t="s">
        <v>187</v>
      </c>
      <c r="L52" s="55">
        <v>67.80259133300001</v>
      </c>
      <c r="M52" s="85" t="s">
        <v>187</v>
      </c>
      <c r="N52" s="54" t="s">
        <v>187</v>
      </c>
      <c r="O52" s="45" t="s">
        <v>187</v>
      </c>
      <c r="P52" s="45" t="s">
        <v>187</v>
      </c>
      <c r="Q52" s="55" t="s">
        <v>187</v>
      </c>
      <c r="R52" s="85">
        <v>0.072301874</v>
      </c>
      <c r="S52" s="45">
        <v>0.136413858</v>
      </c>
      <c r="T52" s="45" t="s">
        <v>187</v>
      </c>
      <c r="U52" s="45" t="s">
        <v>187</v>
      </c>
      <c r="V52" s="55">
        <v>0.33508907400000004</v>
      </c>
      <c r="W52" s="85" t="s">
        <v>187</v>
      </c>
      <c r="X52" s="45" t="s">
        <v>187</v>
      </c>
      <c r="Y52" s="45" t="s">
        <v>187</v>
      </c>
      <c r="Z52" s="45" t="s">
        <v>187</v>
      </c>
      <c r="AA52" s="55" t="s">
        <v>187</v>
      </c>
      <c r="AB52" s="85" t="s">
        <v>187</v>
      </c>
      <c r="AC52" s="45" t="s">
        <v>187</v>
      </c>
      <c r="AD52" s="45" t="s">
        <v>187</v>
      </c>
      <c r="AE52" s="45" t="s">
        <v>187</v>
      </c>
      <c r="AF52" s="55" t="s">
        <v>187</v>
      </c>
      <c r="AG52" s="85" t="s">
        <v>187</v>
      </c>
      <c r="AH52" s="45" t="s">
        <v>187</v>
      </c>
      <c r="AI52" s="45" t="s">
        <v>187</v>
      </c>
      <c r="AJ52" s="45" t="s">
        <v>187</v>
      </c>
      <c r="AK52" s="55" t="s">
        <v>187</v>
      </c>
      <c r="AL52" s="85" t="s">
        <v>187</v>
      </c>
      <c r="AM52" s="45" t="s">
        <v>187</v>
      </c>
      <c r="AN52" s="45" t="s">
        <v>187</v>
      </c>
      <c r="AO52" s="45" t="s">
        <v>187</v>
      </c>
      <c r="AP52" s="55" t="s">
        <v>187</v>
      </c>
      <c r="AQ52" s="85" t="s">
        <v>187</v>
      </c>
      <c r="AR52" s="54">
        <v>10.19881935</v>
      </c>
      <c r="AS52" s="45" t="s">
        <v>187</v>
      </c>
      <c r="AT52" s="45" t="s">
        <v>187</v>
      </c>
      <c r="AU52" s="55" t="s">
        <v>187</v>
      </c>
      <c r="AV52" s="85">
        <v>0.39099411300000003</v>
      </c>
      <c r="AW52" s="45">
        <v>43.861853304</v>
      </c>
      <c r="AX52" s="45" t="s">
        <v>187</v>
      </c>
      <c r="AY52" s="45" t="s">
        <v>187</v>
      </c>
      <c r="AZ52" s="55">
        <v>82.058831897</v>
      </c>
      <c r="BA52" s="85" t="s">
        <v>187</v>
      </c>
      <c r="BB52" s="54" t="s">
        <v>187</v>
      </c>
      <c r="BC52" s="45" t="s">
        <v>187</v>
      </c>
      <c r="BD52" s="45" t="s">
        <v>187</v>
      </c>
      <c r="BE52" s="55" t="s">
        <v>187</v>
      </c>
      <c r="BF52" s="85">
        <v>0.013495875</v>
      </c>
      <c r="BG52" s="54" t="s">
        <v>187</v>
      </c>
      <c r="BH52" s="45" t="s">
        <v>187</v>
      </c>
      <c r="BI52" s="45" t="s">
        <v>187</v>
      </c>
      <c r="BJ52" s="55">
        <v>0.087877012</v>
      </c>
      <c r="BK52" s="49">
        <f t="shared" si="2"/>
        <v>1021.582409538</v>
      </c>
    </row>
    <row r="53" spans="1:63" ht="12.75">
      <c r="A53" s="11"/>
      <c r="B53" s="18" t="s">
        <v>170</v>
      </c>
      <c r="C53" s="85" t="s">
        <v>187</v>
      </c>
      <c r="D53" s="54" t="s">
        <v>187</v>
      </c>
      <c r="E53" s="45" t="s">
        <v>187</v>
      </c>
      <c r="F53" s="45" t="s">
        <v>187</v>
      </c>
      <c r="G53" s="55" t="s">
        <v>187</v>
      </c>
      <c r="H53" s="85">
        <v>0.571872033</v>
      </c>
      <c r="I53" s="45">
        <v>187.02110488399998</v>
      </c>
      <c r="J53" s="45" t="s">
        <v>187</v>
      </c>
      <c r="K53" s="45" t="s">
        <v>187</v>
      </c>
      <c r="L53" s="55">
        <v>9.701726920999999</v>
      </c>
      <c r="M53" s="85" t="s">
        <v>187</v>
      </c>
      <c r="N53" s="54" t="s">
        <v>187</v>
      </c>
      <c r="O53" s="45" t="s">
        <v>187</v>
      </c>
      <c r="P53" s="45" t="s">
        <v>187</v>
      </c>
      <c r="Q53" s="55" t="s">
        <v>187</v>
      </c>
      <c r="R53" s="85">
        <v>0.03158951</v>
      </c>
      <c r="S53" s="45">
        <v>91.71148068</v>
      </c>
      <c r="T53" s="45" t="s">
        <v>187</v>
      </c>
      <c r="U53" s="45" t="s">
        <v>187</v>
      </c>
      <c r="V53" s="55">
        <v>0.100327774</v>
      </c>
      <c r="W53" s="85" t="s">
        <v>187</v>
      </c>
      <c r="X53" s="45" t="s">
        <v>187</v>
      </c>
      <c r="Y53" s="45" t="s">
        <v>187</v>
      </c>
      <c r="Z53" s="45" t="s">
        <v>187</v>
      </c>
      <c r="AA53" s="55" t="s">
        <v>187</v>
      </c>
      <c r="AB53" s="85" t="s">
        <v>187</v>
      </c>
      <c r="AC53" s="45" t="s">
        <v>187</v>
      </c>
      <c r="AD53" s="45" t="s">
        <v>187</v>
      </c>
      <c r="AE53" s="45" t="s">
        <v>187</v>
      </c>
      <c r="AF53" s="55" t="s">
        <v>187</v>
      </c>
      <c r="AG53" s="85" t="s">
        <v>187</v>
      </c>
      <c r="AH53" s="45" t="s">
        <v>187</v>
      </c>
      <c r="AI53" s="45" t="s">
        <v>187</v>
      </c>
      <c r="AJ53" s="45" t="s">
        <v>187</v>
      </c>
      <c r="AK53" s="55" t="s">
        <v>187</v>
      </c>
      <c r="AL53" s="85" t="s">
        <v>187</v>
      </c>
      <c r="AM53" s="45" t="s">
        <v>187</v>
      </c>
      <c r="AN53" s="45" t="s">
        <v>187</v>
      </c>
      <c r="AO53" s="45" t="s">
        <v>187</v>
      </c>
      <c r="AP53" s="55" t="s">
        <v>187</v>
      </c>
      <c r="AQ53" s="85" t="s">
        <v>187</v>
      </c>
      <c r="AR53" s="54" t="s">
        <v>187</v>
      </c>
      <c r="AS53" s="45" t="s">
        <v>187</v>
      </c>
      <c r="AT53" s="45" t="s">
        <v>187</v>
      </c>
      <c r="AU53" s="55" t="s">
        <v>187</v>
      </c>
      <c r="AV53" s="85">
        <v>1.6701622950000001</v>
      </c>
      <c r="AW53" s="45">
        <v>6.883010916</v>
      </c>
      <c r="AX53" s="45" t="s">
        <v>187</v>
      </c>
      <c r="AY53" s="45" t="s">
        <v>187</v>
      </c>
      <c r="AZ53" s="55">
        <v>26.786569292</v>
      </c>
      <c r="BA53" s="85" t="s">
        <v>187</v>
      </c>
      <c r="BB53" s="54" t="s">
        <v>187</v>
      </c>
      <c r="BC53" s="45" t="s">
        <v>187</v>
      </c>
      <c r="BD53" s="45" t="s">
        <v>187</v>
      </c>
      <c r="BE53" s="55" t="s">
        <v>187</v>
      </c>
      <c r="BF53" s="85">
        <v>0.300495636</v>
      </c>
      <c r="BG53" s="54">
        <v>0.254549597</v>
      </c>
      <c r="BH53" s="45" t="s">
        <v>187</v>
      </c>
      <c r="BI53" s="45" t="s">
        <v>187</v>
      </c>
      <c r="BJ53" s="55">
        <v>2.1314992079999997</v>
      </c>
      <c r="BK53" s="49">
        <f t="shared" si="2"/>
        <v>327.16438874599993</v>
      </c>
    </row>
    <row r="54" spans="1:63" ht="12.75">
      <c r="A54" s="11"/>
      <c r="B54" s="18" t="s">
        <v>171</v>
      </c>
      <c r="C54" s="85" t="s">
        <v>187</v>
      </c>
      <c r="D54" s="54" t="s">
        <v>187</v>
      </c>
      <c r="E54" s="45" t="s">
        <v>187</v>
      </c>
      <c r="F54" s="45" t="s">
        <v>187</v>
      </c>
      <c r="G54" s="55" t="s">
        <v>187</v>
      </c>
      <c r="H54" s="85">
        <v>0.157923701</v>
      </c>
      <c r="I54" s="45">
        <v>90.889295449</v>
      </c>
      <c r="J54" s="45" t="s">
        <v>187</v>
      </c>
      <c r="K54" s="45" t="s">
        <v>187</v>
      </c>
      <c r="L54" s="55">
        <v>4.637555954</v>
      </c>
      <c r="M54" s="85" t="s">
        <v>187</v>
      </c>
      <c r="N54" s="54" t="s">
        <v>187</v>
      </c>
      <c r="O54" s="45" t="s">
        <v>187</v>
      </c>
      <c r="P54" s="45" t="s">
        <v>187</v>
      </c>
      <c r="Q54" s="55" t="s">
        <v>187</v>
      </c>
      <c r="R54" s="85">
        <v>0.014742094</v>
      </c>
      <c r="S54" s="45" t="s">
        <v>187</v>
      </c>
      <c r="T54" s="45" t="s">
        <v>187</v>
      </c>
      <c r="U54" s="45" t="s">
        <v>187</v>
      </c>
      <c r="V54" s="55" t="s">
        <v>187</v>
      </c>
      <c r="W54" s="85" t="s">
        <v>187</v>
      </c>
      <c r="X54" s="45" t="s">
        <v>187</v>
      </c>
      <c r="Y54" s="45" t="s">
        <v>187</v>
      </c>
      <c r="Z54" s="45" t="s">
        <v>187</v>
      </c>
      <c r="AA54" s="55" t="s">
        <v>187</v>
      </c>
      <c r="AB54" s="85" t="s">
        <v>187</v>
      </c>
      <c r="AC54" s="45" t="s">
        <v>187</v>
      </c>
      <c r="AD54" s="45" t="s">
        <v>187</v>
      </c>
      <c r="AE54" s="45" t="s">
        <v>187</v>
      </c>
      <c r="AF54" s="55" t="s">
        <v>187</v>
      </c>
      <c r="AG54" s="85" t="s">
        <v>187</v>
      </c>
      <c r="AH54" s="45" t="s">
        <v>187</v>
      </c>
      <c r="AI54" s="45" t="s">
        <v>187</v>
      </c>
      <c r="AJ54" s="45" t="s">
        <v>187</v>
      </c>
      <c r="AK54" s="55" t="s">
        <v>187</v>
      </c>
      <c r="AL54" s="85" t="s">
        <v>187</v>
      </c>
      <c r="AM54" s="45" t="s">
        <v>187</v>
      </c>
      <c r="AN54" s="45" t="s">
        <v>187</v>
      </c>
      <c r="AO54" s="45" t="s">
        <v>187</v>
      </c>
      <c r="AP54" s="55" t="s">
        <v>187</v>
      </c>
      <c r="AQ54" s="85" t="s">
        <v>187</v>
      </c>
      <c r="AR54" s="54" t="s">
        <v>187</v>
      </c>
      <c r="AS54" s="45" t="s">
        <v>187</v>
      </c>
      <c r="AT54" s="45" t="s">
        <v>187</v>
      </c>
      <c r="AU54" s="55" t="s">
        <v>187</v>
      </c>
      <c r="AV54" s="85">
        <v>0.524539672</v>
      </c>
      <c r="AW54" s="45">
        <v>35.445331128</v>
      </c>
      <c r="AX54" s="45" t="s">
        <v>187</v>
      </c>
      <c r="AY54" s="45" t="s">
        <v>187</v>
      </c>
      <c r="AZ54" s="55">
        <v>12.584812465</v>
      </c>
      <c r="BA54" s="85" t="s">
        <v>187</v>
      </c>
      <c r="BB54" s="54" t="s">
        <v>187</v>
      </c>
      <c r="BC54" s="45" t="s">
        <v>187</v>
      </c>
      <c r="BD54" s="45" t="s">
        <v>187</v>
      </c>
      <c r="BE54" s="55" t="s">
        <v>187</v>
      </c>
      <c r="BF54" s="85">
        <v>0.041873877999999996</v>
      </c>
      <c r="BG54" s="54">
        <v>7.115795806</v>
      </c>
      <c r="BH54" s="45" t="s">
        <v>187</v>
      </c>
      <c r="BI54" s="45" t="s">
        <v>187</v>
      </c>
      <c r="BJ54" s="55">
        <v>0.071157958</v>
      </c>
      <c r="BK54" s="49">
        <f t="shared" si="2"/>
        <v>151.483028105</v>
      </c>
    </row>
    <row r="55" spans="1:63" ht="12.75">
      <c r="A55" s="11"/>
      <c r="B55" s="18" t="s">
        <v>172</v>
      </c>
      <c r="C55" s="85" t="s">
        <v>187</v>
      </c>
      <c r="D55" s="54" t="s">
        <v>187</v>
      </c>
      <c r="E55" s="45" t="s">
        <v>187</v>
      </c>
      <c r="F55" s="45" t="s">
        <v>187</v>
      </c>
      <c r="G55" s="55" t="s">
        <v>187</v>
      </c>
      <c r="H55" s="85">
        <v>0.6467418</v>
      </c>
      <c r="I55" s="45">
        <v>40.617036069</v>
      </c>
      <c r="J55" s="45" t="s">
        <v>187</v>
      </c>
      <c r="K55" s="45" t="s">
        <v>187</v>
      </c>
      <c r="L55" s="55">
        <v>16.246338065</v>
      </c>
      <c r="M55" s="85" t="s">
        <v>187</v>
      </c>
      <c r="N55" s="54" t="s">
        <v>187</v>
      </c>
      <c r="O55" s="45" t="s">
        <v>187</v>
      </c>
      <c r="P55" s="45" t="s">
        <v>187</v>
      </c>
      <c r="Q55" s="55" t="s">
        <v>187</v>
      </c>
      <c r="R55" s="85">
        <v>0.092401047</v>
      </c>
      <c r="S55" s="45">
        <v>0.507698065</v>
      </c>
      <c r="T55" s="45" t="s">
        <v>187</v>
      </c>
      <c r="U55" s="45" t="s">
        <v>187</v>
      </c>
      <c r="V55" s="55">
        <v>0.7695504089999999</v>
      </c>
      <c r="W55" s="85" t="s">
        <v>187</v>
      </c>
      <c r="X55" s="45" t="s">
        <v>187</v>
      </c>
      <c r="Y55" s="45" t="s">
        <v>187</v>
      </c>
      <c r="Z55" s="45" t="s">
        <v>187</v>
      </c>
      <c r="AA55" s="55" t="s">
        <v>187</v>
      </c>
      <c r="AB55" s="85">
        <v>0.020305032</v>
      </c>
      <c r="AC55" s="45" t="s">
        <v>187</v>
      </c>
      <c r="AD55" s="45" t="s">
        <v>187</v>
      </c>
      <c r="AE55" s="45" t="s">
        <v>187</v>
      </c>
      <c r="AF55" s="55" t="s">
        <v>187</v>
      </c>
      <c r="AG55" s="85" t="s">
        <v>187</v>
      </c>
      <c r="AH55" s="45" t="s">
        <v>187</v>
      </c>
      <c r="AI55" s="45" t="s">
        <v>187</v>
      </c>
      <c r="AJ55" s="45" t="s">
        <v>187</v>
      </c>
      <c r="AK55" s="55" t="s">
        <v>187</v>
      </c>
      <c r="AL55" s="85" t="s">
        <v>187</v>
      </c>
      <c r="AM55" s="45" t="s">
        <v>187</v>
      </c>
      <c r="AN55" s="45" t="s">
        <v>187</v>
      </c>
      <c r="AO55" s="45" t="s">
        <v>187</v>
      </c>
      <c r="AP55" s="55" t="s">
        <v>187</v>
      </c>
      <c r="AQ55" s="85" t="s">
        <v>187</v>
      </c>
      <c r="AR55" s="54" t="s">
        <v>187</v>
      </c>
      <c r="AS55" s="45" t="s">
        <v>187</v>
      </c>
      <c r="AT55" s="45" t="s">
        <v>187</v>
      </c>
      <c r="AU55" s="55" t="s">
        <v>187</v>
      </c>
      <c r="AV55" s="85">
        <v>1.7297163100000001</v>
      </c>
      <c r="AW55" s="45">
        <v>5.360528516</v>
      </c>
      <c r="AX55" s="45" t="s">
        <v>187</v>
      </c>
      <c r="AY55" s="45" t="s">
        <v>187</v>
      </c>
      <c r="AZ55" s="55">
        <v>28.56895348</v>
      </c>
      <c r="BA55" s="85" t="s">
        <v>187</v>
      </c>
      <c r="BB55" s="54" t="s">
        <v>187</v>
      </c>
      <c r="BC55" s="45" t="s">
        <v>187</v>
      </c>
      <c r="BD55" s="45" t="s">
        <v>187</v>
      </c>
      <c r="BE55" s="55" t="s">
        <v>187</v>
      </c>
      <c r="BF55" s="85">
        <v>0.151262338</v>
      </c>
      <c r="BG55" s="54">
        <v>1.0406329029999999</v>
      </c>
      <c r="BH55" s="45" t="s">
        <v>187</v>
      </c>
      <c r="BI55" s="45" t="s">
        <v>187</v>
      </c>
      <c r="BJ55" s="55">
        <v>1.375665935</v>
      </c>
      <c r="BK55" s="49">
        <f t="shared" si="2"/>
        <v>97.126829969</v>
      </c>
    </row>
    <row r="56" spans="1:63" ht="12.75">
      <c r="A56" s="11"/>
      <c r="B56" s="18" t="s">
        <v>173</v>
      </c>
      <c r="C56" s="85" t="s">
        <v>187</v>
      </c>
      <c r="D56" s="54">
        <v>27.361329687</v>
      </c>
      <c r="E56" s="45" t="s">
        <v>187</v>
      </c>
      <c r="F56" s="45" t="s">
        <v>187</v>
      </c>
      <c r="G56" s="55" t="s">
        <v>187</v>
      </c>
      <c r="H56" s="85">
        <v>0.12971297099999998</v>
      </c>
      <c r="I56" s="45">
        <v>88.257259958</v>
      </c>
      <c r="J56" s="45" t="s">
        <v>187</v>
      </c>
      <c r="K56" s="45" t="s">
        <v>187</v>
      </c>
      <c r="L56" s="55">
        <v>12.763569928</v>
      </c>
      <c r="M56" s="85" t="s">
        <v>187</v>
      </c>
      <c r="N56" s="54" t="s">
        <v>187</v>
      </c>
      <c r="O56" s="45" t="s">
        <v>187</v>
      </c>
      <c r="P56" s="45" t="s">
        <v>187</v>
      </c>
      <c r="Q56" s="55" t="s">
        <v>187</v>
      </c>
      <c r="R56" s="85">
        <v>0.000666075</v>
      </c>
      <c r="S56" s="45">
        <v>33.12879397</v>
      </c>
      <c r="T56" s="45" t="s">
        <v>187</v>
      </c>
      <c r="U56" s="45" t="s">
        <v>187</v>
      </c>
      <c r="V56" s="55">
        <v>0.152239953</v>
      </c>
      <c r="W56" s="85" t="s">
        <v>187</v>
      </c>
      <c r="X56" s="45" t="s">
        <v>187</v>
      </c>
      <c r="Y56" s="45" t="s">
        <v>187</v>
      </c>
      <c r="Z56" s="45" t="s">
        <v>187</v>
      </c>
      <c r="AA56" s="55" t="s">
        <v>187</v>
      </c>
      <c r="AB56" s="85" t="s">
        <v>187</v>
      </c>
      <c r="AC56" s="45" t="s">
        <v>187</v>
      </c>
      <c r="AD56" s="45" t="s">
        <v>187</v>
      </c>
      <c r="AE56" s="45" t="s">
        <v>187</v>
      </c>
      <c r="AF56" s="55" t="s">
        <v>187</v>
      </c>
      <c r="AG56" s="85" t="s">
        <v>187</v>
      </c>
      <c r="AH56" s="45" t="s">
        <v>187</v>
      </c>
      <c r="AI56" s="45" t="s">
        <v>187</v>
      </c>
      <c r="AJ56" s="45" t="s">
        <v>187</v>
      </c>
      <c r="AK56" s="55" t="s">
        <v>187</v>
      </c>
      <c r="AL56" s="85" t="s">
        <v>187</v>
      </c>
      <c r="AM56" s="45" t="s">
        <v>187</v>
      </c>
      <c r="AN56" s="45" t="s">
        <v>187</v>
      </c>
      <c r="AO56" s="45" t="s">
        <v>187</v>
      </c>
      <c r="AP56" s="55" t="s">
        <v>187</v>
      </c>
      <c r="AQ56" s="85" t="s">
        <v>187</v>
      </c>
      <c r="AR56" s="54" t="s">
        <v>187</v>
      </c>
      <c r="AS56" s="45" t="s">
        <v>187</v>
      </c>
      <c r="AT56" s="45" t="s">
        <v>187</v>
      </c>
      <c r="AU56" s="55" t="s">
        <v>187</v>
      </c>
      <c r="AV56" s="85">
        <v>0.6123133430000001</v>
      </c>
      <c r="AW56" s="45">
        <v>26.612867211999998</v>
      </c>
      <c r="AX56" s="45" t="s">
        <v>187</v>
      </c>
      <c r="AY56" s="45" t="s">
        <v>187</v>
      </c>
      <c r="AZ56" s="55">
        <v>6.9964533829999995</v>
      </c>
      <c r="BA56" s="85" t="s">
        <v>187</v>
      </c>
      <c r="BB56" s="54" t="s">
        <v>187</v>
      </c>
      <c r="BC56" s="45" t="s">
        <v>187</v>
      </c>
      <c r="BD56" s="45" t="s">
        <v>187</v>
      </c>
      <c r="BE56" s="55" t="s">
        <v>187</v>
      </c>
      <c r="BF56" s="85">
        <v>0.034123442</v>
      </c>
      <c r="BG56" s="54">
        <v>15.523919228999999</v>
      </c>
      <c r="BH56" s="45" t="s">
        <v>187</v>
      </c>
      <c r="BI56" s="45" t="s">
        <v>187</v>
      </c>
      <c r="BJ56" s="55">
        <v>0.131721787</v>
      </c>
      <c r="BK56" s="49">
        <f t="shared" si="2"/>
        <v>211.704970938</v>
      </c>
    </row>
    <row r="57" spans="1:63" ht="12.75">
      <c r="A57" s="11"/>
      <c r="B57" s="18" t="s">
        <v>174</v>
      </c>
      <c r="C57" s="85" t="s">
        <v>187</v>
      </c>
      <c r="D57" s="54">
        <v>15.153241934999999</v>
      </c>
      <c r="E57" s="45" t="s">
        <v>187</v>
      </c>
      <c r="F57" s="45" t="s">
        <v>187</v>
      </c>
      <c r="G57" s="55" t="s">
        <v>187</v>
      </c>
      <c r="H57" s="85">
        <v>0.37457820199999997</v>
      </c>
      <c r="I57" s="45">
        <v>39.481980751</v>
      </c>
      <c r="J57" s="45" t="s">
        <v>187</v>
      </c>
      <c r="K57" s="45" t="s">
        <v>187</v>
      </c>
      <c r="L57" s="55">
        <v>17.062035128</v>
      </c>
      <c r="M57" s="85" t="s">
        <v>187</v>
      </c>
      <c r="N57" s="54" t="s">
        <v>187</v>
      </c>
      <c r="O57" s="45" t="s">
        <v>187</v>
      </c>
      <c r="P57" s="45" t="s">
        <v>187</v>
      </c>
      <c r="Q57" s="55" t="s">
        <v>187</v>
      </c>
      <c r="R57" s="85">
        <v>0.037116173</v>
      </c>
      <c r="S57" s="45">
        <v>30.306483869999997</v>
      </c>
      <c r="T57" s="45" t="s">
        <v>187</v>
      </c>
      <c r="U57" s="45" t="s">
        <v>187</v>
      </c>
      <c r="V57" s="55">
        <v>0.126229536</v>
      </c>
      <c r="W57" s="85" t="s">
        <v>187</v>
      </c>
      <c r="X57" s="45" t="s">
        <v>187</v>
      </c>
      <c r="Y57" s="45" t="s">
        <v>187</v>
      </c>
      <c r="Z57" s="45" t="s">
        <v>187</v>
      </c>
      <c r="AA57" s="55" t="s">
        <v>187</v>
      </c>
      <c r="AB57" s="85" t="s">
        <v>187</v>
      </c>
      <c r="AC57" s="45" t="s">
        <v>187</v>
      </c>
      <c r="AD57" s="45" t="s">
        <v>187</v>
      </c>
      <c r="AE57" s="45" t="s">
        <v>187</v>
      </c>
      <c r="AF57" s="55" t="s">
        <v>187</v>
      </c>
      <c r="AG57" s="85" t="s">
        <v>187</v>
      </c>
      <c r="AH57" s="45" t="s">
        <v>187</v>
      </c>
      <c r="AI57" s="45" t="s">
        <v>187</v>
      </c>
      <c r="AJ57" s="45" t="s">
        <v>187</v>
      </c>
      <c r="AK57" s="55" t="s">
        <v>187</v>
      </c>
      <c r="AL57" s="85" t="s">
        <v>187</v>
      </c>
      <c r="AM57" s="45" t="s">
        <v>187</v>
      </c>
      <c r="AN57" s="45" t="s">
        <v>187</v>
      </c>
      <c r="AO57" s="45" t="s">
        <v>187</v>
      </c>
      <c r="AP57" s="55" t="s">
        <v>187</v>
      </c>
      <c r="AQ57" s="85" t="s">
        <v>187</v>
      </c>
      <c r="AR57" s="54" t="s">
        <v>187</v>
      </c>
      <c r="AS57" s="45" t="s">
        <v>187</v>
      </c>
      <c r="AT57" s="45" t="s">
        <v>187</v>
      </c>
      <c r="AU57" s="55" t="s">
        <v>187</v>
      </c>
      <c r="AV57" s="85">
        <v>1.165739876</v>
      </c>
      <c r="AW57" s="45">
        <v>12.026737895</v>
      </c>
      <c r="AX57" s="45" t="s">
        <v>187</v>
      </c>
      <c r="AY57" s="45" t="s">
        <v>187</v>
      </c>
      <c r="AZ57" s="55">
        <v>34.551423236</v>
      </c>
      <c r="BA57" s="85" t="s">
        <v>187</v>
      </c>
      <c r="BB57" s="54" t="s">
        <v>187</v>
      </c>
      <c r="BC57" s="45" t="s">
        <v>187</v>
      </c>
      <c r="BD57" s="45" t="s">
        <v>187</v>
      </c>
      <c r="BE57" s="55" t="s">
        <v>187</v>
      </c>
      <c r="BF57" s="85">
        <v>0.5214858</v>
      </c>
      <c r="BG57" s="54">
        <v>5.151667937</v>
      </c>
      <c r="BH57" s="45" t="s">
        <v>187</v>
      </c>
      <c r="BI57" s="45" t="s">
        <v>187</v>
      </c>
      <c r="BJ57" s="55">
        <v>1.7471133010000002</v>
      </c>
      <c r="BK57" s="49">
        <f t="shared" si="2"/>
        <v>157.70583364</v>
      </c>
    </row>
    <row r="58" spans="1:63" ht="12.75">
      <c r="A58" s="11"/>
      <c r="B58" s="18" t="s">
        <v>175</v>
      </c>
      <c r="C58" s="85" t="s">
        <v>187</v>
      </c>
      <c r="D58" s="54">
        <v>3.028904517</v>
      </c>
      <c r="E58" s="45" t="s">
        <v>187</v>
      </c>
      <c r="F58" s="45" t="s">
        <v>187</v>
      </c>
      <c r="G58" s="55" t="s">
        <v>187</v>
      </c>
      <c r="H58" s="85">
        <v>0.144461822</v>
      </c>
      <c r="I58" s="45" t="s">
        <v>187</v>
      </c>
      <c r="J58" s="45" t="s">
        <v>187</v>
      </c>
      <c r="K58" s="45" t="s">
        <v>187</v>
      </c>
      <c r="L58" s="55">
        <v>10.161200992</v>
      </c>
      <c r="M58" s="85" t="s">
        <v>187</v>
      </c>
      <c r="N58" s="54" t="s">
        <v>187</v>
      </c>
      <c r="O58" s="45" t="s">
        <v>187</v>
      </c>
      <c r="P58" s="45" t="s">
        <v>187</v>
      </c>
      <c r="Q58" s="55" t="s">
        <v>187</v>
      </c>
      <c r="R58" s="85">
        <v>0.010601165</v>
      </c>
      <c r="S58" s="45" t="s">
        <v>187</v>
      </c>
      <c r="T58" s="45" t="s">
        <v>187</v>
      </c>
      <c r="U58" s="45" t="s">
        <v>187</v>
      </c>
      <c r="V58" s="55">
        <v>0.151445226</v>
      </c>
      <c r="W58" s="85" t="s">
        <v>187</v>
      </c>
      <c r="X58" s="45" t="s">
        <v>187</v>
      </c>
      <c r="Y58" s="45" t="s">
        <v>187</v>
      </c>
      <c r="Z58" s="45" t="s">
        <v>187</v>
      </c>
      <c r="AA58" s="55" t="s">
        <v>187</v>
      </c>
      <c r="AB58" s="85" t="s">
        <v>187</v>
      </c>
      <c r="AC58" s="45" t="s">
        <v>187</v>
      </c>
      <c r="AD58" s="45" t="s">
        <v>187</v>
      </c>
      <c r="AE58" s="45" t="s">
        <v>187</v>
      </c>
      <c r="AF58" s="55" t="s">
        <v>187</v>
      </c>
      <c r="AG58" s="85" t="s">
        <v>187</v>
      </c>
      <c r="AH58" s="45" t="s">
        <v>187</v>
      </c>
      <c r="AI58" s="45" t="s">
        <v>187</v>
      </c>
      <c r="AJ58" s="45" t="s">
        <v>187</v>
      </c>
      <c r="AK58" s="55" t="s">
        <v>187</v>
      </c>
      <c r="AL58" s="85" t="s">
        <v>187</v>
      </c>
      <c r="AM58" s="45" t="s">
        <v>187</v>
      </c>
      <c r="AN58" s="45" t="s">
        <v>187</v>
      </c>
      <c r="AO58" s="45" t="s">
        <v>187</v>
      </c>
      <c r="AP58" s="55" t="s">
        <v>187</v>
      </c>
      <c r="AQ58" s="85" t="s">
        <v>187</v>
      </c>
      <c r="AR58" s="54" t="s">
        <v>187</v>
      </c>
      <c r="AS58" s="45" t="s">
        <v>187</v>
      </c>
      <c r="AT58" s="45" t="s">
        <v>187</v>
      </c>
      <c r="AU58" s="55" t="s">
        <v>187</v>
      </c>
      <c r="AV58" s="85">
        <v>0.609636109</v>
      </c>
      <c r="AW58" s="45">
        <v>13.083457799</v>
      </c>
      <c r="AX58" s="45" t="s">
        <v>187</v>
      </c>
      <c r="AY58" s="45" t="s">
        <v>187</v>
      </c>
      <c r="AZ58" s="55">
        <v>19.601757370999998</v>
      </c>
      <c r="BA58" s="85" t="s">
        <v>187</v>
      </c>
      <c r="BB58" s="54" t="s">
        <v>187</v>
      </c>
      <c r="BC58" s="45" t="s">
        <v>187</v>
      </c>
      <c r="BD58" s="45" t="s">
        <v>187</v>
      </c>
      <c r="BE58" s="55" t="s">
        <v>187</v>
      </c>
      <c r="BF58" s="85">
        <v>0.063104106</v>
      </c>
      <c r="BG58" s="54" t="s">
        <v>187</v>
      </c>
      <c r="BH58" s="45" t="s">
        <v>187</v>
      </c>
      <c r="BI58" s="45" t="s">
        <v>187</v>
      </c>
      <c r="BJ58" s="55">
        <v>0.314867942</v>
      </c>
      <c r="BK58" s="49">
        <f t="shared" si="2"/>
        <v>47.169437048999995</v>
      </c>
    </row>
    <row r="59" spans="1:63" ht="12.75">
      <c r="A59" s="11"/>
      <c r="B59" s="18" t="s">
        <v>176</v>
      </c>
      <c r="C59" s="85" t="s">
        <v>187</v>
      </c>
      <c r="D59" s="54">
        <v>15.126440325</v>
      </c>
      <c r="E59" s="45" t="s">
        <v>187</v>
      </c>
      <c r="F59" s="45" t="s">
        <v>187</v>
      </c>
      <c r="G59" s="55" t="s">
        <v>187</v>
      </c>
      <c r="H59" s="85">
        <v>0.19853002100000003</v>
      </c>
      <c r="I59" s="45">
        <v>61.413347720000004</v>
      </c>
      <c r="J59" s="45" t="s">
        <v>187</v>
      </c>
      <c r="K59" s="45" t="s">
        <v>187</v>
      </c>
      <c r="L59" s="55">
        <v>7.798065548</v>
      </c>
      <c r="M59" s="85" t="s">
        <v>187</v>
      </c>
      <c r="N59" s="54" t="s">
        <v>187</v>
      </c>
      <c r="O59" s="45" t="s">
        <v>187</v>
      </c>
      <c r="P59" s="45" t="s">
        <v>187</v>
      </c>
      <c r="Q59" s="55" t="s">
        <v>187</v>
      </c>
      <c r="R59" s="85">
        <v>0.000547633</v>
      </c>
      <c r="S59" s="45">
        <v>25.210733875</v>
      </c>
      <c r="T59" s="45" t="s">
        <v>187</v>
      </c>
      <c r="U59" s="45" t="s">
        <v>187</v>
      </c>
      <c r="V59" s="55">
        <v>0.21772889700000003</v>
      </c>
      <c r="W59" s="85" t="s">
        <v>187</v>
      </c>
      <c r="X59" s="45" t="s">
        <v>187</v>
      </c>
      <c r="Y59" s="45" t="s">
        <v>187</v>
      </c>
      <c r="Z59" s="45" t="s">
        <v>187</v>
      </c>
      <c r="AA59" s="55" t="s">
        <v>187</v>
      </c>
      <c r="AB59" s="85" t="s">
        <v>187</v>
      </c>
      <c r="AC59" s="45" t="s">
        <v>187</v>
      </c>
      <c r="AD59" s="45" t="s">
        <v>187</v>
      </c>
      <c r="AE59" s="45" t="s">
        <v>187</v>
      </c>
      <c r="AF59" s="55" t="s">
        <v>187</v>
      </c>
      <c r="AG59" s="85" t="s">
        <v>187</v>
      </c>
      <c r="AH59" s="45" t="s">
        <v>187</v>
      </c>
      <c r="AI59" s="45" t="s">
        <v>187</v>
      </c>
      <c r="AJ59" s="45" t="s">
        <v>187</v>
      </c>
      <c r="AK59" s="55" t="s">
        <v>187</v>
      </c>
      <c r="AL59" s="85">
        <v>0.0035826639999999997</v>
      </c>
      <c r="AM59" s="45" t="s">
        <v>187</v>
      </c>
      <c r="AN59" s="45" t="s">
        <v>187</v>
      </c>
      <c r="AO59" s="45" t="s">
        <v>187</v>
      </c>
      <c r="AP59" s="55" t="s">
        <v>187</v>
      </c>
      <c r="AQ59" s="85" t="s">
        <v>187</v>
      </c>
      <c r="AR59" s="54">
        <v>1.2137243960000001</v>
      </c>
      <c r="AS59" s="45" t="s">
        <v>187</v>
      </c>
      <c r="AT59" s="45" t="s">
        <v>187</v>
      </c>
      <c r="AU59" s="55" t="s">
        <v>187</v>
      </c>
      <c r="AV59" s="85">
        <v>1.2041529409999998</v>
      </c>
      <c r="AW59" s="45">
        <v>6.3570283</v>
      </c>
      <c r="AX59" s="45" t="s">
        <v>187</v>
      </c>
      <c r="AY59" s="45" t="s">
        <v>187</v>
      </c>
      <c r="AZ59" s="55">
        <v>19.59191952</v>
      </c>
      <c r="BA59" s="85" t="s">
        <v>187</v>
      </c>
      <c r="BB59" s="54" t="s">
        <v>187</v>
      </c>
      <c r="BC59" s="45" t="s">
        <v>187</v>
      </c>
      <c r="BD59" s="45" t="s">
        <v>187</v>
      </c>
      <c r="BE59" s="55" t="s">
        <v>187</v>
      </c>
      <c r="BF59" s="85">
        <v>0.160485181</v>
      </c>
      <c r="BG59" s="54">
        <v>0.010083629</v>
      </c>
      <c r="BH59" s="45" t="s">
        <v>187</v>
      </c>
      <c r="BI59" s="45" t="s">
        <v>187</v>
      </c>
      <c r="BJ59" s="55">
        <v>0.125184846</v>
      </c>
      <c r="BK59" s="49">
        <f t="shared" si="2"/>
        <v>138.63155549600003</v>
      </c>
    </row>
    <row r="60" spans="1:63" ht="12.75">
      <c r="A60" s="11"/>
      <c r="B60" s="18" t="s">
        <v>189</v>
      </c>
      <c r="C60" s="85" t="s">
        <v>187</v>
      </c>
      <c r="D60" s="54">
        <v>3.237601613</v>
      </c>
      <c r="E60" s="45" t="s">
        <v>187</v>
      </c>
      <c r="F60" s="45" t="s">
        <v>187</v>
      </c>
      <c r="G60" s="55" t="s">
        <v>187</v>
      </c>
      <c r="H60" s="85">
        <v>0.24123369600000003</v>
      </c>
      <c r="I60" s="45">
        <v>0.6475203230000001</v>
      </c>
      <c r="J60" s="45" t="s">
        <v>187</v>
      </c>
      <c r="K60" s="45" t="s">
        <v>187</v>
      </c>
      <c r="L60" s="55">
        <v>4.7575399869999995</v>
      </c>
      <c r="M60" s="85" t="s">
        <v>187</v>
      </c>
      <c r="N60" s="54" t="s">
        <v>187</v>
      </c>
      <c r="O60" s="45" t="s">
        <v>187</v>
      </c>
      <c r="P60" s="45" t="s">
        <v>187</v>
      </c>
      <c r="Q60" s="55" t="s">
        <v>187</v>
      </c>
      <c r="R60" s="85">
        <v>0.029138414</v>
      </c>
      <c r="S60" s="45" t="s">
        <v>187</v>
      </c>
      <c r="T60" s="45" t="s">
        <v>187</v>
      </c>
      <c r="U60" s="45" t="s">
        <v>187</v>
      </c>
      <c r="V60" s="55">
        <v>0.508438275</v>
      </c>
      <c r="W60" s="85" t="s">
        <v>187</v>
      </c>
      <c r="X60" s="45" t="s">
        <v>187</v>
      </c>
      <c r="Y60" s="45" t="s">
        <v>187</v>
      </c>
      <c r="Z60" s="45" t="s">
        <v>187</v>
      </c>
      <c r="AA60" s="55" t="s">
        <v>187</v>
      </c>
      <c r="AB60" s="85" t="s">
        <v>187</v>
      </c>
      <c r="AC60" s="45" t="s">
        <v>187</v>
      </c>
      <c r="AD60" s="45" t="s">
        <v>187</v>
      </c>
      <c r="AE60" s="45" t="s">
        <v>187</v>
      </c>
      <c r="AF60" s="55" t="s">
        <v>187</v>
      </c>
      <c r="AG60" s="85" t="s">
        <v>187</v>
      </c>
      <c r="AH60" s="45" t="s">
        <v>187</v>
      </c>
      <c r="AI60" s="45" t="s">
        <v>187</v>
      </c>
      <c r="AJ60" s="45" t="s">
        <v>187</v>
      </c>
      <c r="AK60" s="55" t="s">
        <v>187</v>
      </c>
      <c r="AL60" s="85" t="s">
        <v>187</v>
      </c>
      <c r="AM60" s="45" t="s">
        <v>187</v>
      </c>
      <c r="AN60" s="45" t="s">
        <v>187</v>
      </c>
      <c r="AO60" s="45" t="s">
        <v>187</v>
      </c>
      <c r="AP60" s="55" t="s">
        <v>187</v>
      </c>
      <c r="AQ60" s="85" t="s">
        <v>187</v>
      </c>
      <c r="AR60" s="54" t="s">
        <v>187</v>
      </c>
      <c r="AS60" s="45" t="s">
        <v>187</v>
      </c>
      <c r="AT60" s="45" t="s">
        <v>187</v>
      </c>
      <c r="AU60" s="55" t="s">
        <v>187</v>
      </c>
      <c r="AV60" s="85">
        <v>0.560421792</v>
      </c>
      <c r="AW60" s="45">
        <v>4.383647068999999</v>
      </c>
      <c r="AX60" s="45" t="s">
        <v>187</v>
      </c>
      <c r="AY60" s="45" t="s">
        <v>187</v>
      </c>
      <c r="AZ60" s="55">
        <v>2.169288874</v>
      </c>
      <c r="BA60" s="85" t="s">
        <v>187</v>
      </c>
      <c r="BB60" s="54" t="s">
        <v>187</v>
      </c>
      <c r="BC60" s="45" t="s">
        <v>187</v>
      </c>
      <c r="BD60" s="45" t="s">
        <v>187</v>
      </c>
      <c r="BE60" s="55" t="s">
        <v>187</v>
      </c>
      <c r="BF60" s="85">
        <v>0.050994749</v>
      </c>
      <c r="BG60" s="54">
        <v>7.368671142</v>
      </c>
      <c r="BH60" s="45" t="s">
        <v>187</v>
      </c>
      <c r="BI60" s="45" t="s">
        <v>187</v>
      </c>
      <c r="BJ60" s="55">
        <v>4.014566</v>
      </c>
      <c r="BK60" s="49">
        <f t="shared" si="2"/>
        <v>27.969061934000003</v>
      </c>
    </row>
    <row r="61" spans="1:63" ht="12.75">
      <c r="A61" s="11"/>
      <c r="B61" s="18" t="s">
        <v>177</v>
      </c>
      <c r="C61" s="85" t="s">
        <v>187</v>
      </c>
      <c r="D61" s="54" t="s">
        <v>187</v>
      </c>
      <c r="E61" s="45" t="s">
        <v>187</v>
      </c>
      <c r="F61" s="45" t="s">
        <v>187</v>
      </c>
      <c r="G61" s="55" t="s">
        <v>187</v>
      </c>
      <c r="H61" s="85" t="s">
        <v>187</v>
      </c>
      <c r="I61" s="45" t="s">
        <v>187</v>
      </c>
      <c r="J61" s="45" t="s">
        <v>187</v>
      </c>
      <c r="K61" s="45" t="s">
        <v>187</v>
      </c>
      <c r="L61" s="55" t="s">
        <v>187</v>
      </c>
      <c r="M61" s="85" t="s">
        <v>187</v>
      </c>
      <c r="N61" s="54" t="s">
        <v>187</v>
      </c>
      <c r="O61" s="45" t="s">
        <v>187</v>
      </c>
      <c r="P61" s="45" t="s">
        <v>187</v>
      </c>
      <c r="Q61" s="55" t="s">
        <v>187</v>
      </c>
      <c r="R61" s="85" t="s">
        <v>187</v>
      </c>
      <c r="S61" s="45" t="s">
        <v>187</v>
      </c>
      <c r="T61" s="45" t="s">
        <v>187</v>
      </c>
      <c r="U61" s="45" t="s">
        <v>187</v>
      </c>
      <c r="V61" s="55" t="s">
        <v>187</v>
      </c>
      <c r="W61" s="85" t="s">
        <v>187</v>
      </c>
      <c r="X61" s="45" t="s">
        <v>187</v>
      </c>
      <c r="Y61" s="45" t="s">
        <v>187</v>
      </c>
      <c r="Z61" s="45" t="s">
        <v>187</v>
      </c>
      <c r="AA61" s="55" t="s">
        <v>187</v>
      </c>
      <c r="AB61" s="85" t="s">
        <v>187</v>
      </c>
      <c r="AC61" s="45" t="s">
        <v>187</v>
      </c>
      <c r="AD61" s="45" t="s">
        <v>187</v>
      </c>
      <c r="AE61" s="45" t="s">
        <v>187</v>
      </c>
      <c r="AF61" s="55" t="s">
        <v>187</v>
      </c>
      <c r="AG61" s="85" t="s">
        <v>187</v>
      </c>
      <c r="AH61" s="45" t="s">
        <v>187</v>
      </c>
      <c r="AI61" s="45" t="s">
        <v>187</v>
      </c>
      <c r="AJ61" s="45" t="s">
        <v>187</v>
      </c>
      <c r="AK61" s="55" t="s">
        <v>187</v>
      </c>
      <c r="AL61" s="85" t="s">
        <v>187</v>
      </c>
      <c r="AM61" s="45" t="s">
        <v>187</v>
      </c>
      <c r="AN61" s="45" t="s">
        <v>187</v>
      </c>
      <c r="AO61" s="45" t="s">
        <v>187</v>
      </c>
      <c r="AP61" s="55" t="s">
        <v>187</v>
      </c>
      <c r="AQ61" s="85" t="s">
        <v>187</v>
      </c>
      <c r="AR61" s="54" t="s">
        <v>187</v>
      </c>
      <c r="AS61" s="45" t="s">
        <v>187</v>
      </c>
      <c r="AT61" s="45" t="s">
        <v>187</v>
      </c>
      <c r="AU61" s="55" t="s">
        <v>187</v>
      </c>
      <c r="AV61" s="85">
        <v>8.129746743</v>
      </c>
      <c r="AW61" s="45">
        <v>46.094438635</v>
      </c>
      <c r="AX61" s="45" t="s">
        <v>187</v>
      </c>
      <c r="AY61" s="45" t="s">
        <v>187</v>
      </c>
      <c r="AZ61" s="55">
        <v>129.166869605</v>
      </c>
      <c r="BA61" s="85" t="s">
        <v>187</v>
      </c>
      <c r="BB61" s="54" t="s">
        <v>187</v>
      </c>
      <c r="BC61" s="45" t="s">
        <v>187</v>
      </c>
      <c r="BD61" s="45" t="s">
        <v>187</v>
      </c>
      <c r="BE61" s="55" t="s">
        <v>187</v>
      </c>
      <c r="BF61" s="85">
        <v>1.031344867</v>
      </c>
      <c r="BG61" s="54">
        <v>4.3493711820000005</v>
      </c>
      <c r="BH61" s="45" t="s">
        <v>187</v>
      </c>
      <c r="BI61" s="45" t="s">
        <v>187</v>
      </c>
      <c r="BJ61" s="55">
        <v>6.863692559000001</v>
      </c>
      <c r="BK61" s="49">
        <f t="shared" si="2"/>
        <v>195.63546359100002</v>
      </c>
    </row>
    <row r="62" spans="1:63" ht="12.75">
      <c r="A62" s="11"/>
      <c r="B62" s="18" t="s">
        <v>178</v>
      </c>
      <c r="C62" s="85" t="s">
        <v>187</v>
      </c>
      <c r="D62" s="54">
        <v>3.334789356</v>
      </c>
      <c r="E62" s="45" t="s">
        <v>187</v>
      </c>
      <c r="F62" s="45" t="s">
        <v>187</v>
      </c>
      <c r="G62" s="55" t="s">
        <v>187</v>
      </c>
      <c r="H62" s="85">
        <v>0.10971457</v>
      </c>
      <c r="I62" s="45" t="s">
        <v>187</v>
      </c>
      <c r="J62" s="45" t="s">
        <v>187</v>
      </c>
      <c r="K62" s="45" t="s">
        <v>187</v>
      </c>
      <c r="L62" s="55">
        <v>4.954014731</v>
      </c>
      <c r="M62" s="85" t="s">
        <v>187</v>
      </c>
      <c r="N62" s="54" t="s">
        <v>187</v>
      </c>
      <c r="O62" s="45" t="s">
        <v>187</v>
      </c>
      <c r="P62" s="45" t="s">
        <v>187</v>
      </c>
      <c r="Q62" s="55" t="s">
        <v>187</v>
      </c>
      <c r="R62" s="85">
        <v>0.008892771</v>
      </c>
      <c r="S62" s="45" t="s">
        <v>187</v>
      </c>
      <c r="T62" s="45" t="s">
        <v>187</v>
      </c>
      <c r="U62" s="45" t="s">
        <v>187</v>
      </c>
      <c r="V62" s="55" t="s">
        <v>187</v>
      </c>
      <c r="W62" s="85" t="s">
        <v>187</v>
      </c>
      <c r="X62" s="45" t="s">
        <v>187</v>
      </c>
      <c r="Y62" s="45" t="s">
        <v>187</v>
      </c>
      <c r="Z62" s="45" t="s">
        <v>187</v>
      </c>
      <c r="AA62" s="55" t="s">
        <v>187</v>
      </c>
      <c r="AB62" s="85" t="s">
        <v>187</v>
      </c>
      <c r="AC62" s="45" t="s">
        <v>187</v>
      </c>
      <c r="AD62" s="45" t="s">
        <v>187</v>
      </c>
      <c r="AE62" s="45" t="s">
        <v>187</v>
      </c>
      <c r="AF62" s="55" t="s">
        <v>187</v>
      </c>
      <c r="AG62" s="85" t="s">
        <v>187</v>
      </c>
      <c r="AH62" s="45" t="s">
        <v>187</v>
      </c>
      <c r="AI62" s="45" t="s">
        <v>187</v>
      </c>
      <c r="AJ62" s="45" t="s">
        <v>187</v>
      </c>
      <c r="AK62" s="55" t="s">
        <v>187</v>
      </c>
      <c r="AL62" s="85" t="s">
        <v>187</v>
      </c>
      <c r="AM62" s="45" t="s">
        <v>187</v>
      </c>
      <c r="AN62" s="45" t="s">
        <v>187</v>
      </c>
      <c r="AO62" s="45" t="s">
        <v>187</v>
      </c>
      <c r="AP62" s="55" t="s">
        <v>187</v>
      </c>
      <c r="AQ62" s="85" t="s">
        <v>187</v>
      </c>
      <c r="AR62" s="54" t="s">
        <v>187</v>
      </c>
      <c r="AS62" s="45" t="s">
        <v>187</v>
      </c>
      <c r="AT62" s="45" t="s">
        <v>187</v>
      </c>
      <c r="AU62" s="55" t="s">
        <v>187</v>
      </c>
      <c r="AV62" s="85">
        <v>0.825929869</v>
      </c>
      <c r="AW62" s="45">
        <v>11.278081542</v>
      </c>
      <c r="AX62" s="45" t="s">
        <v>187</v>
      </c>
      <c r="AY62" s="45" t="s">
        <v>187</v>
      </c>
      <c r="AZ62" s="55">
        <v>7.446947214</v>
      </c>
      <c r="BA62" s="85" t="s">
        <v>187</v>
      </c>
      <c r="BB62" s="54" t="s">
        <v>187</v>
      </c>
      <c r="BC62" s="45" t="s">
        <v>187</v>
      </c>
      <c r="BD62" s="45" t="s">
        <v>187</v>
      </c>
      <c r="BE62" s="55" t="s">
        <v>187</v>
      </c>
      <c r="BF62" s="85">
        <v>0.064272093</v>
      </c>
      <c r="BG62" s="54" t="s">
        <v>187</v>
      </c>
      <c r="BH62" s="45" t="s">
        <v>187</v>
      </c>
      <c r="BI62" s="45" t="s">
        <v>187</v>
      </c>
      <c r="BJ62" s="55">
        <v>1.894070652</v>
      </c>
      <c r="BK62" s="49">
        <f t="shared" si="2"/>
        <v>29.916712797999995</v>
      </c>
    </row>
    <row r="63" spans="1:63" ht="12.75">
      <c r="A63" s="11"/>
      <c r="B63" s="18" t="s">
        <v>179</v>
      </c>
      <c r="C63" s="85" t="s">
        <v>187</v>
      </c>
      <c r="D63" s="54">
        <v>5.496672579999999</v>
      </c>
      <c r="E63" s="45" t="s">
        <v>187</v>
      </c>
      <c r="F63" s="45" t="s">
        <v>187</v>
      </c>
      <c r="G63" s="55" t="s">
        <v>187</v>
      </c>
      <c r="H63" s="85">
        <v>0.160984458</v>
      </c>
      <c r="I63" s="45" t="s">
        <v>187</v>
      </c>
      <c r="J63" s="45" t="s">
        <v>187</v>
      </c>
      <c r="K63" s="45" t="s">
        <v>187</v>
      </c>
      <c r="L63" s="55">
        <v>11.828839392</v>
      </c>
      <c r="M63" s="85" t="s">
        <v>187</v>
      </c>
      <c r="N63" s="54" t="s">
        <v>187</v>
      </c>
      <c r="O63" s="45" t="s">
        <v>187</v>
      </c>
      <c r="P63" s="45" t="s">
        <v>187</v>
      </c>
      <c r="Q63" s="55" t="s">
        <v>187</v>
      </c>
      <c r="R63" s="85">
        <v>0.08006893100000001</v>
      </c>
      <c r="S63" s="45" t="s">
        <v>187</v>
      </c>
      <c r="T63" s="45" t="s">
        <v>187</v>
      </c>
      <c r="U63" s="45" t="s">
        <v>187</v>
      </c>
      <c r="V63" s="55">
        <v>0.043973381</v>
      </c>
      <c r="W63" s="85" t="s">
        <v>187</v>
      </c>
      <c r="X63" s="45" t="s">
        <v>187</v>
      </c>
      <c r="Y63" s="45" t="s">
        <v>187</v>
      </c>
      <c r="Z63" s="45" t="s">
        <v>187</v>
      </c>
      <c r="AA63" s="55" t="s">
        <v>187</v>
      </c>
      <c r="AB63" s="85" t="s">
        <v>187</v>
      </c>
      <c r="AC63" s="45" t="s">
        <v>187</v>
      </c>
      <c r="AD63" s="45" t="s">
        <v>187</v>
      </c>
      <c r="AE63" s="45" t="s">
        <v>187</v>
      </c>
      <c r="AF63" s="55" t="s">
        <v>187</v>
      </c>
      <c r="AG63" s="85" t="s">
        <v>187</v>
      </c>
      <c r="AH63" s="45" t="s">
        <v>187</v>
      </c>
      <c r="AI63" s="45" t="s">
        <v>187</v>
      </c>
      <c r="AJ63" s="45" t="s">
        <v>187</v>
      </c>
      <c r="AK63" s="55" t="s">
        <v>187</v>
      </c>
      <c r="AL63" s="85" t="s">
        <v>187</v>
      </c>
      <c r="AM63" s="45" t="s">
        <v>187</v>
      </c>
      <c r="AN63" s="45" t="s">
        <v>187</v>
      </c>
      <c r="AO63" s="45" t="s">
        <v>187</v>
      </c>
      <c r="AP63" s="55" t="s">
        <v>187</v>
      </c>
      <c r="AQ63" s="85" t="s">
        <v>187</v>
      </c>
      <c r="AR63" s="54" t="s">
        <v>187</v>
      </c>
      <c r="AS63" s="45" t="s">
        <v>187</v>
      </c>
      <c r="AT63" s="45" t="s">
        <v>187</v>
      </c>
      <c r="AU63" s="55" t="s">
        <v>187</v>
      </c>
      <c r="AV63" s="85">
        <v>3.879098275</v>
      </c>
      <c r="AW63" s="45">
        <v>7.448259459999999</v>
      </c>
      <c r="AX63" s="45" t="s">
        <v>187</v>
      </c>
      <c r="AY63" s="45" t="s">
        <v>187</v>
      </c>
      <c r="AZ63" s="55">
        <v>29.521271869000003</v>
      </c>
      <c r="BA63" s="85" t="s">
        <v>187</v>
      </c>
      <c r="BB63" s="54" t="s">
        <v>187</v>
      </c>
      <c r="BC63" s="45" t="s">
        <v>187</v>
      </c>
      <c r="BD63" s="45" t="s">
        <v>187</v>
      </c>
      <c r="BE63" s="55" t="s">
        <v>187</v>
      </c>
      <c r="BF63" s="85">
        <v>0.37280888500000003</v>
      </c>
      <c r="BG63" s="54" t="s">
        <v>187</v>
      </c>
      <c r="BH63" s="45" t="s">
        <v>187</v>
      </c>
      <c r="BI63" s="45" t="s">
        <v>187</v>
      </c>
      <c r="BJ63" s="55">
        <v>1.06423171</v>
      </c>
      <c r="BK63" s="49">
        <f t="shared" si="2"/>
        <v>59.896208941</v>
      </c>
    </row>
    <row r="64" spans="1:63" ht="12.75">
      <c r="A64" s="11"/>
      <c r="B64" s="18" t="s">
        <v>180</v>
      </c>
      <c r="C64" s="85" t="s">
        <v>187</v>
      </c>
      <c r="D64" s="54" t="s">
        <v>187</v>
      </c>
      <c r="E64" s="45" t="s">
        <v>187</v>
      </c>
      <c r="F64" s="45" t="s">
        <v>187</v>
      </c>
      <c r="G64" s="55" t="s">
        <v>187</v>
      </c>
      <c r="H64" s="85">
        <v>0.161515449</v>
      </c>
      <c r="I64" s="45" t="s">
        <v>187</v>
      </c>
      <c r="J64" s="45" t="s">
        <v>187</v>
      </c>
      <c r="K64" s="45" t="s">
        <v>187</v>
      </c>
      <c r="L64" s="55">
        <v>1.602019334</v>
      </c>
      <c r="M64" s="85" t="s">
        <v>187</v>
      </c>
      <c r="N64" s="54" t="s">
        <v>187</v>
      </c>
      <c r="O64" s="45" t="s">
        <v>187</v>
      </c>
      <c r="P64" s="45" t="s">
        <v>187</v>
      </c>
      <c r="Q64" s="55" t="s">
        <v>187</v>
      </c>
      <c r="R64" s="85">
        <v>0.002678962</v>
      </c>
      <c r="S64" s="45" t="s">
        <v>187</v>
      </c>
      <c r="T64" s="45" t="s">
        <v>187</v>
      </c>
      <c r="U64" s="45" t="s">
        <v>187</v>
      </c>
      <c r="V64" s="55" t="s">
        <v>187</v>
      </c>
      <c r="W64" s="85" t="s">
        <v>187</v>
      </c>
      <c r="X64" s="45" t="s">
        <v>187</v>
      </c>
      <c r="Y64" s="45" t="s">
        <v>187</v>
      </c>
      <c r="Z64" s="45" t="s">
        <v>187</v>
      </c>
      <c r="AA64" s="55" t="s">
        <v>187</v>
      </c>
      <c r="AB64" s="85" t="s">
        <v>187</v>
      </c>
      <c r="AC64" s="45" t="s">
        <v>187</v>
      </c>
      <c r="AD64" s="45" t="s">
        <v>187</v>
      </c>
      <c r="AE64" s="45" t="s">
        <v>187</v>
      </c>
      <c r="AF64" s="55" t="s">
        <v>187</v>
      </c>
      <c r="AG64" s="85" t="s">
        <v>187</v>
      </c>
      <c r="AH64" s="45" t="s">
        <v>187</v>
      </c>
      <c r="AI64" s="45" t="s">
        <v>187</v>
      </c>
      <c r="AJ64" s="45" t="s">
        <v>187</v>
      </c>
      <c r="AK64" s="55" t="s">
        <v>187</v>
      </c>
      <c r="AL64" s="85" t="s">
        <v>187</v>
      </c>
      <c r="AM64" s="45" t="s">
        <v>187</v>
      </c>
      <c r="AN64" s="45" t="s">
        <v>187</v>
      </c>
      <c r="AO64" s="45" t="s">
        <v>187</v>
      </c>
      <c r="AP64" s="55" t="s">
        <v>187</v>
      </c>
      <c r="AQ64" s="85" t="s">
        <v>187</v>
      </c>
      <c r="AR64" s="54" t="s">
        <v>187</v>
      </c>
      <c r="AS64" s="45" t="s">
        <v>187</v>
      </c>
      <c r="AT64" s="45" t="s">
        <v>187</v>
      </c>
      <c r="AU64" s="55" t="s">
        <v>187</v>
      </c>
      <c r="AV64" s="85">
        <v>2.0133536899999998</v>
      </c>
      <c r="AW64" s="45">
        <v>4.726302618</v>
      </c>
      <c r="AX64" s="45" t="s">
        <v>187</v>
      </c>
      <c r="AY64" s="45" t="s">
        <v>187</v>
      </c>
      <c r="AZ64" s="55">
        <v>18.697291816</v>
      </c>
      <c r="BA64" s="85" t="s">
        <v>187</v>
      </c>
      <c r="BB64" s="54" t="s">
        <v>187</v>
      </c>
      <c r="BC64" s="45" t="s">
        <v>187</v>
      </c>
      <c r="BD64" s="45" t="s">
        <v>187</v>
      </c>
      <c r="BE64" s="55" t="s">
        <v>187</v>
      </c>
      <c r="BF64" s="85">
        <v>0.260210689</v>
      </c>
      <c r="BG64" s="54">
        <v>0.267014758</v>
      </c>
      <c r="BH64" s="45" t="s">
        <v>187</v>
      </c>
      <c r="BI64" s="45" t="s">
        <v>187</v>
      </c>
      <c r="BJ64" s="55">
        <v>2.456001744</v>
      </c>
      <c r="BK64" s="49">
        <f t="shared" si="2"/>
        <v>30.186389059999996</v>
      </c>
    </row>
    <row r="65" spans="1:63" ht="12.75">
      <c r="A65" s="11"/>
      <c r="B65" s="18" t="s">
        <v>181</v>
      </c>
      <c r="C65" s="85" t="s">
        <v>187</v>
      </c>
      <c r="D65" s="54">
        <v>5.23862742</v>
      </c>
      <c r="E65" s="45" t="s">
        <v>187</v>
      </c>
      <c r="F65" s="45" t="s">
        <v>187</v>
      </c>
      <c r="G65" s="55" t="s">
        <v>187</v>
      </c>
      <c r="H65" s="85">
        <v>0.165765817</v>
      </c>
      <c r="I65" s="45">
        <v>3.143176452</v>
      </c>
      <c r="J65" s="45" t="s">
        <v>187</v>
      </c>
      <c r="K65" s="45" t="s">
        <v>187</v>
      </c>
      <c r="L65" s="55">
        <v>1.445948125</v>
      </c>
      <c r="M65" s="85" t="s">
        <v>187</v>
      </c>
      <c r="N65" s="54" t="s">
        <v>187</v>
      </c>
      <c r="O65" s="45" t="s">
        <v>187</v>
      </c>
      <c r="P65" s="45" t="s">
        <v>187</v>
      </c>
      <c r="Q65" s="55" t="s">
        <v>187</v>
      </c>
      <c r="R65" s="85">
        <v>0.162847442</v>
      </c>
      <c r="S65" s="45">
        <v>15.715882259999999</v>
      </c>
      <c r="T65" s="45" t="s">
        <v>187</v>
      </c>
      <c r="U65" s="45" t="s">
        <v>187</v>
      </c>
      <c r="V65" s="55">
        <v>1.367955434</v>
      </c>
      <c r="W65" s="85" t="s">
        <v>187</v>
      </c>
      <c r="X65" s="45" t="s">
        <v>187</v>
      </c>
      <c r="Y65" s="45" t="s">
        <v>187</v>
      </c>
      <c r="Z65" s="45" t="s">
        <v>187</v>
      </c>
      <c r="AA65" s="55" t="s">
        <v>187</v>
      </c>
      <c r="AB65" s="85" t="s">
        <v>187</v>
      </c>
      <c r="AC65" s="45" t="s">
        <v>187</v>
      </c>
      <c r="AD65" s="45" t="s">
        <v>187</v>
      </c>
      <c r="AE65" s="45" t="s">
        <v>187</v>
      </c>
      <c r="AF65" s="55" t="s">
        <v>187</v>
      </c>
      <c r="AG65" s="85" t="s">
        <v>187</v>
      </c>
      <c r="AH65" s="45" t="s">
        <v>187</v>
      </c>
      <c r="AI65" s="45" t="s">
        <v>187</v>
      </c>
      <c r="AJ65" s="45" t="s">
        <v>187</v>
      </c>
      <c r="AK65" s="55" t="s">
        <v>187</v>
      </c>
      <c r="AL65" s="85" t="s">
        <v>187</v>
      </c>
      <c r="AM65" s="45" t="s">
        <v>187</v>
      </c>
      <c r="AN65" s="45" t="s">
        <v>187</v>
      </c>
      <c r="AO65" s="45" t="s">
        <v>187</v>
      </c>
      <c r="AP65" s="55" t="s">
        <v>187</v>
      </c>
      <c r="AQ65" s="85" t="s">
        <v>187</v>
      </c>
      <c r="AR65" s="54" t="s">
        <v>187</v>
      </c>
      <c r="AS65" s="45" t="s">
        <v>187</v>
      </c>
      <c r="AT65" s="45" t="s">
        <v>187</v>
      </c>
      <c r="AU65" s="55" t="s">
        <v>187</v>
      </c>
      <c r="AV65" s="85">
        <v>2.2280171380000002</v>
      </c>
      <c r="AW65" s="45">
        <v>7.2978218560000006</v>
      </c>
      <c r="AX65" s="45" t="s">
        <v>187</v>
      </c>
      <c r="AY65" s="45" t="s">
        <v>187</v>
      </c>
      <c r="AZ65" s="55">
        <v>36.810589355999994</v>
      </c>
      <c r="BA65" s="85" t="s">
        <v>187</v>
      </c>
      <c r="BB65" s="54" t="s">
        <v>187</v>
      </c>
      <c r="BC65" s="45" t="s">
        <v>187</v>
      </c>
      <c r="BD65" s="45" t="s">
        <v>187</v>
      </c>
      <c r="BE65" s="55" t="s">
        <v>187</v>
      </c>
      <c r="BF65" s="85">
        <v>0.585059902</v>
      </c>
      <c r="BG65" s="54">
        <v>0.344961562</v>
      </c>
      <c r="BH65" s="45" t="s">
        <v>187</v>
      </c>
      <c r="BI65" s="45" t="s">
        <v>187</v>
      </c>
      <c r="BJ65" s="55">
        <v>1.9559430960000002</v>
      </c>
      <c r="BK65" s="49">
        <f t="shared" si="2"/>
        <v>76.46259585999998</v>
      </c>
    </row>
    <row r="66" spans="1:63" ht="12.75">
      <c r="A66" s="11"/>
      <c r="B66" s="18" t="s">
        <v>182</v>
      </c>
      <c r="C66" s="85" t="s">
        <v>187</v>
      </c>
      <c r="D66" s="54">
        <v>38.645504025</v>
      </c>
      <c r="E66" s="45" t="s">
        <v>187</v>
      </c>
      <c r="F66" s="45" t="s">
        <v>187</v>
      </c>
      <c r="G66" s="55" t="s">
        <v>187</v>
      </c>
      <c r="H66" s="85">
        <v>0.168654428</v>
      </c>
      <c r="I66" s="45">
        <v>53.537569781</v>
      </c>
      <c r="J66" s="45" t="s">
        <v>187</v>
      </c>
      <c r="K66" s="45" t="s">
        <v>187</v>
      </c>
      <c r="L66" s="55">
        <v>20.427119140000002</v>
      </c>
      <c r="M66" s="85" t="s">
        <v>187</v>
      </c>
      <c r="N66" s="54" t="s">
        <v>187</v>
      </c>
      <c r="O66" s="45" t="s">
        <v>187</v>
      </c>
      <c r="P66" s="45" t="s">
        <v>187</v>
      </c>
      <c r="Q66" s="55" t="s">
        <v>187</v>
      </c>
      <c r="R66" s="85">
        <v>0.035771735</v>
      </c>
      <c r="S66" s="45" t="s">
        <v>187</v>
      </c>
      <c r="T66" s="45">
        <v>5.410370564</v>
      </c>
      <c r="U66" s="45" t="s">
        <v>187</v>
      </c>
      <c r="V66" s="55">
        <v>0.051527338</v>
      </c>
      <c r="W66" s="85" t="s">
        <v>187</v>
      </c>
      <c r="X66" s="45" t="s">
        <v>187</v>
      </c>
      <c r="Y66" s="45" t="s">
        <v>187</v>
      </c>
      <c r="Z66" s="45" t="s">
        <v>187</v>
      </c>
      <c r="AA66" s="55" t="s">
        <v>187</v>
      </c>
      <c r="AB66" s="85" t="s">
        <v>187</v>
      </c>
      <c r="AC66" s="45" t="s">
        <v>187</v>
      </c>
      <c r="AD66" s="45" t="s">
        <v>187</v>
      </c>
      <c r="AE66" s="45" t="s">
        <v>187</v>
      </c>
      <c r="AF66" s="55" t="s">
        <v>187</v>
      </c>
      <c r="AG66" s="85" t="s">
        <v>187</v>
      </c>
      <c r="AH66" s="45" t="s">
        <v>187</v>
      </c>
      <c r="AI66" s="45" t="s">
        <v>187</v>
      </c>
      <c r="AJ66" s="45" t="s">
        <v>187</v>
      </c>
      <c r="AK66" s="55" t="s">
        <v>187</v>
      </c>
      <c r="AL66" s="85" t="s">
        <v>187</v>
      </c>
      <c r="AM66" s="45" t="s">
        <v>187</v>
      </c>
      <c r="AN66" s="45" t="s">
        <v>187</v>
      </c>
      <c r="AO66" s="45" t="s">
        <v>187</v>
      </c>
      <c r="AP66" s="55" t="s">
        <v>187</v>
      </c>
      <c r="AQ66" s="85" t="s">
        <v>187</v>
      </c>
      <c r="AR66" s="54" t="s">
        <v>187</v>
      </c>
      <c r="AS66" s="45" t="s">
        <v>187</v>
      </c>
      <c r="AT66" s="45" t="s">
        <v>187</v>
      </c>
      <c r="AU66" s="55" t="s">
        <v>187</v>
      </c>
      <c r="AV66" s="85">
        <v>1.140653792</v>
      </c>
      <c r="AW66" s="45">
        <v>9.588843512</v>
      </c>
      <c r="AX66" s="45" t="s">
        <v>187</v>
      </c>
      <c r="AY66" s="45" t="s">
        <v>187</v>
      </c>
      <c r="AZ66" s="55">
        <v>5.902196289</v>
      </c>
      <c r="BA66" s="85" t="s">
        <v>187</v>
      </c>
      <c r="BB66" s="54" t="s">
        <v>187</v>
      </c>
      <c r="BC66" s="45" t="s">
        <v>187</v>
      </c>
      <c r="BD66" s="45" t="s">
        <v>187</v>
      </c>
      <c r="BE66" s="55" t="s">
        <v>187</v>
      </c>
      <c r="BF66" s="85">
        <v>0.117476654</v>
      </c>
      <c r="BG66" s="54">
        <v>1.029950968</v>
      </c>
      <c r="BH66" s="45" t="s">
        <v>187</v>
      </c>
      <c r="BI66" s="45" t="s">
        <v>187</v>
      </c>
      <c r="BJ66" s="55">
        <v>14.637515712999999</v>
      </c>
      <c r="BK66" s="49">
        <f t="shared" si="2"/>
        <v>150.693153939</v>
      </c>
    </row>
    <row r="67" spans="1:63" ht="12.75">
      <c r="A67" s="11"/>
      <c r="B67" s="18" t="s">
        <v>183</v>
      </c>
      <c r="C67" s="85" t="s">
        <v>187</v>
      </c>
      <c r="D67" s="54" t="s">
        <v>187</v>
      </c>
      <c r="E67" s="45" t="s">
        <v>187</v>
      </c>
      <c r="F67" s="45" t="s">
        <v>187</v>
      </c>
      <c r="G67" s="55" t="s">
        <v>187</v>
      </c>
      <c r="H67" s="85">
        <v>0.506582048</v>
      </c>
      <c r="I67" s="45">
        <v>38.058511212</v>
      </c>
      <c r="J67" s="45" t="s">
        <v>187</v>
      </c>
      <c r="K67" s="45" t="s">
        <v>187</v>
      </c>
      <c r="L67" s="55">
        <v>3.9460141299999996</v>
      </c>
      <c r="M67" s="85" t="s">
        <v>187</v>
      </c>
      <c r="N67" s="54" t="s">
        <v>187</v>
      </c>
      <c r="O67" s="45" t="s">
        <v>187</v>
      </c>
      <c r="P67" s="45" t="s">
        <v>187</v>
      </c>
      <c r="Q67" s="55" t="s">
        <v>187</v>
      </c>
      <c r="R67" s="85">
        <v>0.100411267</v>
      </c>
      <c r="S67" s="45" t="s">
        <v>187</v>
      </c>
      <c r="T67" s="45" t="s">
        <v>187</v>
      </c>
      <c r="U67" s="45" t="s">
        <v>187</v>
      </c>
      <c r="V67" s="55">
        <v>0.387118414</v>
      </c>
      <c r="W67" s="85" t="s">
        <v>187</v>
      </c>
      <c r="X67" s="45" t="s">
        <v>187</v>
      </c>
      <c r="Y67" s="45" t="s">
        <v>187</v>
      </c>
      <c r="Z67" s="45" t="s">
        <v>187</v>
      </c>
      <c r="AA67" s="55" t="s">
        <v>187</v>
      </c>
      <c r="AB67" s="85" t="s">
        <v>187</v>
      </c>
      <c r="AC67" s="45" t="s">
        <v>187</v>
      </c>
      <c r="AD67" s="45" t="s">
        <v>187</v>
      </c>
      <c r="AE67" s="45" t="s">
        <v>187</v>
      </c>
      <c r="AF67" s="55">
        <v>0.28772384500000003</v>
      </c>
      <c r="AG67" s="85" t="s">
        <v>187</v>
      </c>
      <c r="AH67" s="45" t="s">
        <v>187</v>
      </c>
      <c r="AI67" s="45" t="s">
        <v>187</v>
      </c>
      <c r="AJ67" s="45" t="s">
        <v>187</v>
      </c>
      <c r="AK67" s="55" t="s">
        <v>187</v>
      </c>
      <c r="AL67" s="85" t="s">
        <v>187</v>
      </c>
      <c r="AM67" s="45" t="s">
        <v>187</v>
      </c>
      <c r="AN67" s="45" t="s">
        <v>187</v>
      </c>
      <c r="AO67" s="45" t="s">
        <v>187</v>
      </c>
      <c r="AP67" s="55" t="s">
        <v>187</v>
      </c>
      <c r="AQ67" s="85" t="s">
        <v>187</v>
      </c>
      <c r="AR67" s="54">
        <v>5.137925805</v>
      </c>
      <c r="AS67" s="45" t="s">
        <v>187</v>
      </c>
      <c r="AT67" s="45" t="s">
        <v>187</v>
      </c>
      <c r="AU67" s="55" t="s">
        <v>187</v>
      </c>
      <c r="AV67" s="85">
        <v>1.127932322</v>
      </c>
      <c r="AW67" s="45">
        <v>13.728537751</v>
      </c>
      <c r="AX67" s="45" t="s">
        <v>187</v>
      </c>
      <c r="AY67" s="45" t="s">
        <v>187</v>
      </c>
      <c r="AZ67" s="55">
        <v>23.429099492</v>
      </c>
      <c r="BA67" s="85" t="s">
        <v>187</v>
      </c>
      <c r="BB67" s="54" t="s">
        <v>187</v>
      </c>
      <c r="BC67" s="45" t="s">
        <v>187</v>
      </c>
      <c r="BD67" s="45" t="s">
        <v>187</v>
      </c>
      <c r="BE67" s="55" t="s">
        <v>187</v>
      </c>
      <c r="BF67" s="85">
        <v>0.359859297</v>
      </c>
      <c r="BG67" s="54">
        <v>3.193066978</v>
      </c>
      <c r="BH67" s="45" t="s">
        <v>187</v>
      </c>
      <c r="BI67" s="45" t="s">
        <v>187</v>
      </c>
      <c r="BJ67" s="55">
        <v>0.390482361</v>
      </c>
      <c r="BK67" s="49">
        <f t="shared" si="2"/>
        <v>90.65326492199999</v>
      </c>
    </row>
    <row r="68" spans="1:63" ht="12.75">
      <c r="A68" s="11"/>
      <c r="B68" s="18" t="s">
        <v>184</v>
      </c>
      <c r="C68" s="85" t="s">
        <v>187</v>
      </c>
      <c r="D68" s="54">
        <v>5.12970484</v>
      </c>
      <c r="E68" s="45" t="s">
        <v>187</v>
      </c>
      <c r="F68" s="45" t="s">
        <v>187</v>
      </c>
      <c r="G68" s="55" t="s">
        <v>187</v>
      </c>
      <c r="H68" s="85">
        <v>0.403091221</v>
      </c>
      <c r="I68" s="45">
        <v>0.051297048</v>
      </c>
      <c r="J68" s="45" t="s">
        <v>187</v>
      </c>
      <c r="K68" s="45" t="s">
        <v>187</v>
      </c>
      <c r="L68" s="55">
        <v>35.474595529000005</v>
      </c>
      <c r="M68" s="85" t="s">
        <v>187</v>
      </c>
      <c r="N68" s="54" t="s">
        <v>187</v>
      </c>
      <c r="O68" s="45" t="s">
        <v>187</v>
      </c>
      <c r="P68" s="45" t="s">
        <v>187</v>
      </c>
      <c r="Q68" s="55" t="s">
        <v>187</v>
      </c>
      <c r="R68" s="85">
        <v>0.142414552</v>
      </c>
      <c r="S68" s="45">
        <v>6.155645808</v>
      </c>
      <c r="T68" s="45">
        <v>2.051881936</v>
      </c>
      <c r="U68" s="45" t="s">
        <v>187</v>
      </c>
      <c r="V68" s="55" t="s">
        <v>187</v>
      </c>
      <c r="W68" s="85" t="s">
        <v>187</v>
      </c>
      <c r="X68" s="45" t="s">
        <v>187</v>
      </c>
      <c r="Y68" s="45" t="s">
        <v>187</v>
      </c>
      <c r="Z68" s="45" t="s">
        <v>187</v>
      </c>
      <c r="AA68" s="55" t="s">
        <v>187</v>
      </c>
      <c r="AB68" s="85" t="s">
        <v>187</v>
      </c>
      <c r="AC68" s="45" t="s">
        <v>187</v>
      </c>
      <c r="AD68" s="45" t="s">
        <v>187</v>
      </c>
      <c r="AE68" s="45" t="s">
        <v>187</v>
      </c>
      <c r="AF68" s="55" t="s">
        <v>187</v>
      </c>
      <c r="AG68" s="85" t="s">
        <v>187</v>
      </c>
      <c r="AH68" s="45" t="s">
        <v>187</v>
      </c>
      <c r="AI68" s="45" t="s">
        <v>187</v>
      </c>
      <c r="AJ68" s="45" t="s">
        <v>187</v>
      </c>
      <c r="AK68" s="55" t="s">
        <v>187</v>
      </c>
      <c r="AL68" s="85" t="s">
        <v>187</v>
      </c>
      <c r="AM68" s="45" t="s">
        <v>187</v>
      </c>
      <c r="AN68" s="45" t="s">
        <v>187</v>
      </c>
      <c r="AO68" s="45" t="s">
        <v>187</v>
      </c>
      <c r="AP68" s="55" t="s">
        <v>187</v>
      </c>
      <c r="AQ68" s="85" t="s">
        <v>187</v>
      </c>
      <c r="AR68" s="54" t="s">
        <v>187</v>
      </c>
      <c r="AS68" s="45" t="s">
        <v>187</v>
      </c>
      <c r="AT68" s="45" t="s">
        <v>187</v>
      </c>
      <c r="AU68" s="55" t="s">
        <v>187</v>
      </c>
      <c r="AV68" s="85">
        <v>2.9317827199999997</v>
      </c>
      <c r="AW68" s="45">
        <v>13.991531805</v>
      </c>
      <c r="AX68" s="45" t="s">
        <v>187</v>
      </c>
      <c r="AY68" s="45" t="s">
        <v>187</v>
      </c>
      <c r="AZ68" s="55">
        <v>31.619321836999998</v>
      </c>
      <c r="BA68" s="85" t="s">
        <v>187</v>
      </c>
      <c r="BB68" s="54" t="s">
        <v>187</v>
      </c>
      <c r="BC68" s="45" t="s">
        <v>187</v>
      </c>
      <c r="BD68" s="45" t="s">
        <v>187</v>
      </c>
      <c r="BE68" s="55" t="s">
        <v>187</v>
      </c>
      <c r="BF68" s="85">
        <v>0.552386789</v>
      </c>
      <c r="BG68" s="54">
        <v>0.020500413000000002</v>
      </c>
      <c r="BH68" s="45" t="s">
        <v>187</v>
      </c>
      <c r="BI68" s="45" t="s">
        <v>187</v>
      </c>
      <c r="BJ68" s="55">
        <v>2.444006678</v>
      </c>
      <c r="BK68" s="49">
        <f t="shared" si="2"/>
        <v>100.968161176</v>
      </c>
    </row>
    <row r="69" spans="1:63" ht="12.75">
      <c r="A69" s="11"/>
      <c r="B69" s="18" t="s">
        <v>185</v>
      </c>
      <c r="C69" s="85" t="s">
        <v>187</v>
      </c>
      <c r="D69" s="54" t="s">
        <v>187</v>
      </c>
      <c r="E69" s="45" t="s">
        <v>187</v>
      </c>
      <c r="F69" s="45" t="s">
        <v>187</v>
      </c>
      <c r="G69" s="55" t="s">
        <v>187</v>
      </c>
      <c r="H69" s="85" t="s">
        <v>187</v>
      </c>
      <c r="I69" s="45" t="s">
        <v>187</v>
      </c>
      <c r="J69" s="45" t="s">
        <v>187</v>
      </c>
      <c r="K69" s="45" t="s">
        <v>187</v>
      </c>
      <c r="L69" s="55" t="s">
        <v>187</v>
      </c>
      <c r="M69" s="85" t="s">
        <v>187</v>
      </c>
      <c r="N69" s="54" t="s">
        <v>187</v>
      </c>
      <c r="O69" s="45" t="s">
        <v>187</v>
      </c>
      <c r="P69" s="45" t="s">
        <v>187</v>
      </c>
      <c r="Q69" s="55" t="s">
        <v>187</v>
      </c>
      <c r="R69" s="85" t="s">
        <v>187</v>
      </c>
      <c r="S69" s="45" t="s">
        <v>187</v>
      </c>
      <c r="T69" s="45" t="s">
        <v>187</v>
      </c>
      <c r="U69" s="45" t="s">
        <v>187</v>
      </c>
      <c r="V69" s="55" t="s">
        <v>187</v>
      </c>
      <c r="W69" s="85" t="s">
        <v>187</v>
      </c>
      <c r="X69" s="45" t="s">
        <v>187</v>
      </c>
      <c r="Y69" s="45" t="s">
        <v>187</v>
      </c>
      <c r="Z69" s="45" t="s">
        <v>187</v>
      </c>
      <c r="AA69" s="55" t="s">
        <v>187</v>
      </c>
      <c r="AB69" s="85" t="s">
        <v>187</v>
      </c>
      <c r="AC69" s="45" t="s">
        <v>187</v>
      </c>
      <c r="AD69" s="45" t="s">
        <v>187</v>
      </c>
      <c r="AE69" s="45" t="s">
        <v>187</v>
      </c>
      <c r="AF69" s="55" t="s">
        <v>187</v>
      </c>
      <c r="AG69" s="85" t="s">
        <v>187</v>
      </c>
      <c r="AH69" s="45" t="s">
        <v>187</v>
      </c>
      <c r="AI69" s="45" t="s">
        <v>187</v>
      </c>
      <c r="AJ69" s="45" t="s">
        <v>187</v>
      </c>
      <c r="AK69" s="55" t="s">
        <v>187</v>
      </c>
      <c r="AL69" s="85" t="s">
        <v>187</v>
      </c>
      <c r="AM69" s="45" t="s">
        <v>187</v>
      </c>
      <c r="AN69" s="45" t="s">
        <v>187</v>
      </c>
      <c r="AO69" s="45" t="s">
        <v>187</v>
      </c>
      <c r="AP69" s="55" t="s">
        <v>187</v>
      </c>
      <c r="AQ69" s="85" t="s">
        <v>187</v>
      </c>
      <c r="AR69" s="54" t="s">
        <v>187</v>
      </c>
      <c r="AS69" s="45" t="s">
        <v>187</v>
      </c>
      <c r="AT69" s="45" t="s">
        <v>187</v>
      </c>
      <c r="AU69" s="55" t="s">
        <v>187</v>
      </c>
      <c r="AV69" s="85">
        <v>4.928543812</v>
      </c>
      <c r="AW69" s="45">
        <v>32.1032132</v>
      </c>
      <c r="AX69" s="45" t="s">
        <v>187</v>
      </c>
      <c r="AY69" s="45" t="s">
        <v>187</v>
      </c>
      <c r="AZ69" s="55">
        <v>86.212083405</v>
      </c>
      <c r="BA69" s="85" t="s">
        <v>187</v>
      </c>
      <c r="BB69" s="54" t="s">
        <v>187</v>
      </c>
      <c r="BC69" s="45" t="s">
        <v>187</v>
      </c>
      <c r="BD69" s="45" t="s">
        <v>187</v>
      </c>
      <c r="BE69" s="55" t="s">
        <v>187</v>
      </c>
      <c r="BF69" s="85">
        <v>0.63495751</v>
      </c>
      <c r="BG69" s="54">
        <v>0.132972594</v>
      </c>
      <c r="BH69" s="45" t="s">
        <v>187</v>
      </c>
      <c r="BI69" s="45" t="s">
        <v>187</v>
      </c>
      <c r="BJ69" s="55">
        <v>5.480421934000001</v>
      </c>
      <c r="BK69" s="49">
        <f t="shared" si="2"/>
        <v>129.492192455</v>
      </c>
    </row>
    <row r="70" spans="1:63" ht="12.75">
      <c r="A70" s="36"/>
      <c r="B70" s="37" t="s">
        <v>89</v>
      </c>
      <c r="C70" s="86">
        <f aca="true" t="shared" si="3" ref="C70:AH70">SUM(C15:C69)</f>
        <v>0</v>
      </c>
      <c r="D70" s="87">
        <f t="shared" si="3"/>
        <v>910.417668405</v>
      </c>
      <c r="E70" s="87">
        <f t="shared" si="3"/>
        <v>0</v>
      </c>
      <c r="F70" s="87">
        <f t="shared" si="3"/>
        <v>0</v>
      </c>
      <c r="G70" s="88">
        <f t="shared" si="3"/>
        <v>0</v>
      </c>
      <c r="H70" s="86">
        <f t="shared" si="3"/>
        <v>12.538753126000001</v>
      </c>
      <c r="I70" s="87">
        <f t="shared" si="3"/>
        <v>3211.316171213</v>
      </c>
      <c r="J70" s="87">
        <f t="shared" si="3"/>
        <v>0</v>
      </c>
      <c r="K70" s="87">
        <f t="shared" si="3"/>
        <v>0</v>
      </c>
      <c r="L70" s="88">
        <f t="shared" si="3"/>
        <v>483.07215831999986</v>
      </c>
      <c r="M70" s="86">
        <f t="shared" si="3"/>
        <v>0</v>
      </c>
      <c r="N70" s="87">
        <f t="shared" si="3"/>
        <v>0</v>
      </c>
      <c r="O70" s="87">
        <f t="shared" si="3"/>
        <v>0</v>
      </c>
      <c r="P70" s="87">
        <f t="shared" si="3"/>
        <v>0</v>
      </c>
      <c r="Q70" s="88">
        <f t="shared" si="3"/>
        <v>0</v>
      </c>
      <c r="R70" s="86">
        <f t="shared" si="3"/>
        <v>3.1400388939999995</v>
      </c>
      <c r="S70" s="87">
        <f t="shared" si="3"/>
        <v>463.14570033700005</v>
      </c>
      <c r="T70" s="87">
        <f t="shared" si="3"/>
        <v>8.055282177999999</v>
      </c>
      <c r="U70" s="87">
        <f t="shared" si="3"/>
        <v>0</v>
      </c>
      <c r="V70" s="88">
        <f t="shared" si="3"/>
        <v>10.949310651</v>
      </c>
      <c r="W70" s="86">
        <f t="shared" si="3"/>
        <v>0</v>
      </c>
      <c r="X70" s="87">
        <f t="shared" si="3"/>
        <v>0</v>
      </c>
      <c r="Y70" s="87">
        <f t="shared" si="3"/>
        <v>0</v>
      </c>
      <c r="Z70" s="87">
        <f t="shared" si="3"/>
        <v>0</v>
      </c>
      <c r="AA70" s="88">
        <f t="shared" si="3"/>
        <v>0</v>
      </c>
      <c r="AB70" s="86">
        <f t="shared" si="3"/>
        <v>0.030906342000000003</v>
      </c>
      <c r="AC70" s="87">
        <f t="shared" si="3"/>
        <v>0</v>
      </c>
      <c r="AD70" s="87">
        <f t="shared" si="3"/>
        <v>0</v>
      </c>
      <c r="AE70" s="87">
        <f t="shared" si="3"/>
        <v>0</v>
      </c>
      <c r="AF70" s="88">
        <f t="shared" si="3"/>
        <v>0.35183142600000006</v>
      </c>
      <c r="AG70" s="86">
        <f t="shared" si="3"/>
        <v>0</v>
      </c>
      <c r="AH70" s="87">
        <f t="shared" si="3"/>
        <v>0</v>
      </c>
      <c r="AI70" s="87">
        <f aca="true" t="shared" si="4" ref="AI70:BK70">SUM(AI15:AI69)</f>
        <v>0</v>
      </c>
      <c r="AJ70" s="87">
        <f t="shared" si="4"/>
        <v>0</v>
      </c>
      <c r="AK70" s="88">
        <f t="shared" si="4"/>
        <v>0</v>
      </c>
      <c r="AL70" s="86">
        <f t="shared" si="4"/>
        <v>0.008929483</v>
      </c>
      <c r="AM70" s="87">
        <f t="shared" si="4"/>
        <v>0</v>
      </c>
      <c r="AN70" s="87">
        <f t="shared" si="4"/>
        <v>0</v>
      </c>
      <c r="AO70" s="87">
        <f t="shared" si="4"/>
        <v>0</v>
      </c>
      <c r="AP70" s="88">
        <f t="shared" si="4"/>
        <v>0</v>
      </c>
      <c r="AQ70" s="86">
        <f t="shared" si="4"/>
        <v>0</v>
      </c>
      <c r="AR70" s="87">
        <f t="shared" si="4"/>
        <v>26.804811491000002</v>
      </c>
      <c r="AS70" s="87">
        <f t="shared" si="4"/>
        <v>0</v>
      </c>
      <c r="AT70" s="87">
        <f t="shared" si="4"/>
        <v>0</v>
      </c>
      <c r="AU70" s="88">
        <f t="shared" si="4"/>
        <v>0</v>
      </c>
      <c r="AV70" s="86">
        <f t="shared" si="4"/>
        <v>273.660145078</v>
      </c>
      <c r="AW70" s="87">
        <f t="shared" si="4"/>
        <v>960.2008631900001</v>
      </c>
      <c r="AX70" s="87">
        <f t="shared" si="4"/>
        <v>0</v>
      </c>
      <c r="AY70" s="87">
        <f t="shared" si="4"/>
        <v>0</v>
      </c>
      <c r="AZ70" s="88">
        <f t="shared" si="4"/>
        <v>1943.0341065709988</v>
      </c>
      <c r="BA70" s="86">
        <f t="shared" si="4"/>
        <v>0</v>
      </c>
      <c r="BB70" s="87">
        <f t="shared" si="4"/>
        <v>0</v>
      </c>
      <c r="BC70" s="87">
        <f t="shared" si="4"/>
        <v>0</v>
      </c>
      <c r="BD70" s="87">
        <f t="shared" si="4"/>
        <v>0</v>
      </c>
      <c r="BE70" s="88">
        <f t="shared" si="4"/>
        <v>0</v>
      </c>
      <c r="BF70" s="86">
        <f t="shared" si="4"/>
        <v>55.30210617999998</v>
      </c>
      <c r="BG70" s="87">
        <f t="shared" si="4"/>
        <v>533.762392749</v>
      </c>
      <c r="BH70" s="87">
        <f t="shared" si="4"/>
        <v>0</v>
      </c>
      <c r="BI70" s="87">
        <f t="shared" si="4"/>
        <v>0</v>
      </c>
      <c r="BJ70" s="88">
        <f t="shared" si="4"/>
        <v>249.60848246199998</v>
      </c>
      <c r="BK70" s="64">
        <f t="shared" si="4"/>
        <v>9145.399658096</v>
      </c>
    </row>
    <row r="71" spans="1:63" ht="12.75">
      <c r="A71" s="11" t="s">
        <v>75</v>
      </c>
      <c r="B71" s="18" t="s">
        <v>15</v>
      </c>
      <c r="C71" s="128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30"/>
    </row>
    <row r="72" spans="1:63" ht="12.75">
      <c r="A72" s="11"/>
      <c r="B72" s="19" t="s">
        <v>33</v>
      </c>
      <c r="C72" s="65"/>
      <c r="D72" s="66"/>
      <c r="E72" s="67"/>
      <c r="F72" s="67"/>
      <c r="G72" s="68"/>
      <c r="H72" s="65"/>
      <c r="I72" s="67"/>
      <c r="J72" s="67"/>
      <c r="K72" s="67"/>
      <c r="L72" s="68"/>
      <c r="M72" s="65"/>
      <c r="N72" s="66"/>
      <c r="O72" s="67"/>
      <c r="P72" s="67"/>
      <c r="Q72" s="68"/>
      <c r="R72" s="65"/>
      <c r="S72" s="67"/>
      <c r="T72" s="67"/>
      <c r="U72" s="67"/>
      <c r="V72" s="68"/>
      <c r="W72" s="65"/>
      <c r="X72" s="67"/>
      <c r="Y72" s="67"/>
      <c r="Z72" s="67"/>
      <c r="AA72" s="68"/>
      <c r="AB72" s="65"/>
      <c r="AC72" s="67"/>
      <c r="AD72" s="67"/>
      <c r="AE72" s="67"/>
      <c r="AF72" s="68"/>
      <c r="AG72" s="65"/>
      <c r="AH72" s="67"/>
      <c r="AI72" s="67"/>
      <c r="AJ72" s="67"/>
      <c r="AK72" s="68"/>
      <c r="AL72" s="65"/>
      <c r="AM72" s="67"/>
      <c r="AN72" s="67"/>
      <c r="AO72" s="67"/>
      <c r="AP72" s="68"/>
      <c r="AQ72" s="65"/>
      <c r="AR72" s="66"/>
      <c r="AS72" s="67"/>
      <c r="AT72" s="67"/>
      <c r="AU72" s="68"/>
      <c r="AV72" s="65"/>
      <c r="AW72" s="67"/>
      <c r="AX72" s="67"/>
      <c r="AY72" s="67"/>
      <c r="AZ72" s="68"/>
      <c r="BA72" s="65"/>
      <c r="BB72" s="66"/>
      <c r="BC72" s="67"/>
      <c r="BD72" s="67"/>
      <c r="BE72" s="68"/>
      <c r="BF72" s="65"/>
      <c r="BG72" s="66"/>
      <c r="BH72" s="67"/>
      <c r="BI72" s="67"/>
      <c r="BJ72" s="68"/>
      <c r="BK72" s="69"/>
    </row>
    <row r="73" spans="1:63" ht="12.75">
      <c r="A73" s="36"/>
      <c r="B73" s="37" t="s">
        <v>88</v>
      </c>
      <c r="C73" s="70"/>
      <c r="D73" s="71"/>
      <c r="E73" s="71"/>
      <c r="F73" s="71"/>
      <c r="G73" s="72"/>
      <c r="H73" s="70"/>
      <c r="I73" s="71"/>
      <c r="J73" s="71"/>
      <c r="K73" s="71"/>
      <c r="L73" s="72"/>
      <c r="M73" s="70"/>
      <c r="N73" s="71"/>
      <c r="O73" s="71"/>
      <c r="P73" s="71"/>
      <c r="Q73" s="72"/>
      <c r="R73" s="70"/>
      <c r="S73" s="71"/>
      <c r="T73" s="71"/>
      <c r="U73" s="71"/>
      <c r="V73" s="72"/>
      <c r="W73" s="70"/>
      <c r="X73" s="71"/>
      <c r="Y73" s="71"/>
      <c r="Z73" s="71"/>
      <c r="AA73" s="72"/>
      <c r="AB73" s="70"/>
      <c r="AC73" s="71"/>
      <c r="AD73" s="71"/>
      <c r="AE73" s="71"/>
      <c r="AF73" s="72"/>
      <c r="AG73" s="70"/>
      <c r="AH73" s="71"/>
      <c r="AI73" s="71"/>
      <c r="AJ73" s="71"/>
      <c r="AK73" s="72"/>
      <c r="AL73" s="70"/>
      <c r="AM73" s="71"/>
      <c r="AN73" s="71"/>
      <c r="AO73" s="71"/>
      <c r="AP73" s="72"/>
      <c r="AQ73" s="70"/>
      <c r="AR73" s="71"/>
      <c r="AS73" s="71"/>
      <c r="AT73" s="71"/>
      <c r="AU73" s="72"/>
      <c r="AV73" s="70"/>
      <c r="AW73" s="71"/>
      <c r="AX73" s="71"/>
      <c r="AY73" s="71"/>
      <c r="AZ73" s="72"/>
      <c r="BA73" s="70"/>
      <c r="BB73" s="71"/>
      <c r="BC73" s="71"/>
      <c r="BD73" s="71"/>
      <c r="BE73" s="72"/>
      <c r="BF73" s="70"/>
      <c r="BG73" s="71"/>
      <c r="BH73" s="71"/>
      <c r="BI73" s="71"/>
      <c r="BJ73" s="72"/>
      <c r="BK73" s="73"/>
    </row>
    <row r="74" spans="1:63" ht="12.75">
      <c r="A74" s="11" t="s">
        <v>77</v>
      </c>
      <c r="B74" s="24" t="s">
        <v>93</v>
      </c>
      <c r="C74" s="128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30"/>
    </row>
    <row r="75" spans="1:63" ht="12.75">
      <c r="A75" s="11"/>
      <c r="B75" s="19" t="s">
        <v>33</v>
      </c>
      <c r="C75" s="65"/>
      <c r="D75" s="66"/>
      <c r="E75" s="67"/>
      <c r="F75" s="67"/>
      <c r="G75" s="68"/>
      <c r="H75" s="65"/>
      <c r="I75" s="67"/>
      <c r="J75" s="67"/>
      <c r="K75" s="67"/>
      <c r="L75" s="68"/>
      <c r="M75" s="65"/>
      <c r="N75" s="66"/>
      <c r="O75" s="67"/>
      <c r="P75" s="67"/>
      <c r="Q75" s="68"/>
      <c r="R75" s="65"/>
      <c r="S75" s="67"/>
      <c r="T75" s="67"/>
      <c r="U75" s="67"/>
      <c r="V75" s="68"/>
      <c r="W75" s="65"/>
      <c r="X75" s="67"/>
      <c r="Y75" s="67"/>
      <c r="Z75" s="67"/>
      <c r="AA75" s="68"/>
      <c r="AB75" s="65"/>
      <c r="AC75" s="67"/>
      <c r="AD75" s="67"/>
      <c r="AE75" s="67"/>
      <c r="AF75" s="68"/>
      <c r="AG75" s="65"/>
      <c r="AH75" s="67"/>
      <c r="AI75" s="67"/>
      <c r="AJ75" s="67"/>
      <c r="AK75" s="68"/>
      <c r="AL75" s="65"/>
      <c r="AM75" s="67"/>
      <c r="AN75" s="67"/>
      <c r="AO75" s="67"/>
      <c r="AP75" s="68"/>
      <c r="AQ75" s="65"/>
      <c r="AR75" s="66"/>
      <c r="AS75" s="67"/>
      <c r="AT75" s="67"/>
      <c r="AU75" s="68"/>
      <c r="AV75" s="65"/>
      <c r="AW75" s="67"/>
      <c r="AX75" s="67"/>
      <c r="AY75" s="67"/>
      <c r="AZ75" s="68"/>
      <c r="BA75" s="65"/>
      <c r="BB75" s="66"/>
      <c r="BC75" s="67"/>
      <c r="BD75" s="67"/>
      <c r="BE75" s="68"/>
      <c r="BF75" s="65"/>
      <c r="BG75" s="66"/>
      <c r="BH75" s="67"/>
      <c r="BI75" s="67"/>
      <c r="BJ75" s="68"/>
      <c r="BK75" s="69"/>
    </row>
    <row r="76" spans="1:63" ht="12.75">
      <c r="A76" s="36"/>
      <c r="B76" s="37" t="s">
        <v>87</v>
      </c>
      <c r="C76" s="70"/>
      <c r="D76" s="71"/>
      <c r="E76" s="71"/>
      <c r="F76" s="71"/>
      <c r="G76" s="72"/>
      <c r="H76" s="70"/>
      <c r="I76" s="71"/>
      <c r="J76" s="71"/>
      <c r="K76" s="71"/>
      <c r="L76" s="72"/>
      <c r="M76" s="70"/>
      <c r="N76" s="71"/>
      <c r="O76" s="71"/>
      <c r="P76" s="71"/>
      <c r="Q76" s="72"/>
      <c r="R76" s="70"/>
      <c r="S76" s="71"/>
      <c r="T76" s="71"/>
      <c r="U76" s="71"/>
      <c r="V76" s="72"/>
      <c r="W76" s="70"/>
      <c r="X76" s="71"/>
      <c r="Y76" s="71"/>
      <c r="Z76" s="71"/>
      <c r="AA76" s="72"/>
      <c r="AB76" s="70"/>
      <c r="AC76" s="71"/>
      <c r="AD76" s="71"/>
      <c r="AE76" s="71"/>
      <c r="AF76" s="72"/>
      <c r="AG76" s="70"/>
      <c r="AH76" s="71"/>
      <c r="AI76" s="71"/>
      <c r="AJ76" s="71"/>
      <c r="AK76" s="72"/>
      <c r="AL76" s="70"/>
      <c r="AM76" s="71"/>
      <c r="AN76" s="71"/>
      <c r="AO76" s="71"/>
      <c r="AP76" s="72"/>
      <c r="AQ76" s="70"/>
      <c r="AR76" s="71"/>
      <c r="AS76" s="71"/>
      <c r="AT76" s="71"/>
      <c r="AU76" s="72"/>
      <c r="AV76" s="70"/>
      <c r="AW76" s="71"/>
      <c r="AX76" s="71"/>
      <c r="AY76" s="71"/>
      <c r="AZ76" s="72"/>
      <c r="BA76" s="70"/>
      <c r="BB76" s="71"/>
      <c r="BC76" s="71"/>
      <c r="BD76" s="71"/>
      <c r="BE76" s="72"/>
      <c r="BF76" s="70"/>
      <c r="BG76" s="71"/>
      <c r="BH76" s="71"/>
      <c r="BI76" s="71"/>
      <c r="BJ76" s="72"/>
      <c r="BK76" s="73"/>
    </row>
    <row r="77" spans="1:63" ht="12.75">
      <c r="A77" s="11" t="s">
        <v>78</v>
      </c>
      <c r="B77" s="18" t="s">
        <v>16</v>
      </c>
      <c r="C77" s="128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30"/>
    </row>
    <row r="78" spans="1:63" ht="12.75">
      <c r="A78" s="11"/>
      <c r="B78" s="24" t="s">
        <v>98</v>
      </c>
      <c r="C78" s="85" t="s">
        <v>187</v>
      </c>
      <c r="D78" s="54">
        <v>16.107459675</v>
      </c>
      <c r="E78" s="45" t="s">
        <v>187</v>
      </c>
      <c r="F78" s="45" t="s">
        <v>187</v>
      </c>
      <c r="G78" s="55" t="s">
        <v>187</v>
      </c>
      <c r="H78" s="85">
        <v>0.310989943</v>
      </c>
      <c r="I78" s="45">
        <v>29.392475284999996</v>
      </c>
      <c r="J78" s="45">
        <v>0.006407423000000001</v>
      </c>
      <c r="K78" s="45" t="s">
        <v>187</v>
      </c>
      <c r="L78" s="55">
        <v>8.916655046</v>
      </c>
      <c r="M78" s="85" t="s">
        <v>187</v>
      </c>
      <c r="N78" s="54" t="s">
        <v>187</v>
      </c>
      <c r="O78" s="45" t="s">
        <v>187</v>
      </c>
      <c r="P78" s="45" t="s">
        <v>187</v>
      </c>
      <c r="Q78" s="55" t="s">
        <v>187</v>
      </c>
      <c r="R78" s="85">
        <v>0.40073578600000004</v>
      </c>
      <c r="S78" s="45">
        <v>2.390250316</v>
      </c>
      <c r="T78" s="45" t="s">
        <v>187</v>
      </c>
      <c r="U78" s="45" t="s">
        <v>187</v>
      </c>
      <c r="V78" s="55">
        <v>0.060818017</v>
      </c>
      <c r="W78" s="85" t="s">
        <v>187</v>
      </c>
      <c r="X78" s="45" t="s">
        <v>187</v>
      </c>
      <c r="Y78" s="45" t="s">
        <v>187</v>
      </c>
      <c r="Z78" s="45" t="s">
        <v>187</v>
      </c>
      <c r="AA78" s="55" t="s">
        <v>187</v>
      </c>
      <c r="AB78" s="85" t="s">
        <v>187</v>
      </c>
      <c r="AC78" s="45" t="s">
        <v>187</v>
      </c>
      <c r="AD78" s="45" t="s">
        <v>187</v>
      </c>
      <c r="AE78" s="45" t="s">
        <v>187</v>
      </c>
      <c r="AF78" s="55" t="s">
        <v>187</v>
      </c>
      <c r="AG78" s="85" t="s">
        <v>187</v>
      </c>
      <c r="AH78" s="45" t="s">
        <v>187</v>
      </c>
      <c r="AI78" s="45" t="s">
        <v>187</v>
      </c>
      <c r="AJ78" s="45" t="s">
        <v>187</v>
      </c>
      <c r="AK78" s="55" t="s">
        <v>187</v>
      </c>
      <c r="AL78" s="85" t="s">
        <v>187</v>
      </c>
      <c r="AM78" s="45" t="s">
        <v>187</v>
      </c>
      <c r="AN78" s="45" t="s">
        <v>187</v>
      </c>
      <c r="AO78" s="45" t="s">
        <v>187</v>
      </c>
      <c r="AP78" s="55" t="s">
        <v>187</v>
      </c>
      <c r="AQ78" s="85" t="s">
        <v>187</v>
      </c>
      <c r="AR78" s="54" t="s">
        <v>187</v>
      </c>
      <c r="AS78" s="45" t="s">
        <v>187</v>
      </c>
      <c r="AT78" s="45" t="s">
        <v>187</v>
      </c>
      <c r="AU78" s="55" t="s">
        <v>187</v>
      </c>
      <c r="AV78" s="85">
        <v>4.79204937</v>
      </c>
      <c r="AW78" s="45">
        <v>108.615434884</v>
      </c>
      <c r="AX78" s="45" t="s">
        <v>187</v>
      </c>
      <c r="AY78" s="45" t="s">
        <v>187</v>
      </c>
      <c r="AZ78" s="55">
        <v>80.92715777199999</v>
      </c>
      <c r="BA78" s="85" t="s">
        <v>187</v>
      </c>
      <c r="BB78" s="54" t="s">
        <v>187</v>
      </c>
      <c r="BC78" s="45" t="s">
        <v>187</v>
      </c>
      <c r="BD78" s="45" t="s">
        <v>187</v>
      </c>
      <c r="BE78" s="55" t="s">
        <v>187</v>
      </c>
      <c r="BF78" s="85">
        <v>3.202160548</v>
      </c>
      <c r="BG78" s="54">
        <v>6.418901408</v>
      </c>
      <c r="BH78" s="45">
        <v>1.1782435230000001</v>
      </c>
      <c r="BI78" s="45" t="s">
        <v>187</v>
      </c>
      <c r="BJ78" s="55">
        <v>14.518598892</v>
      </c>
      <c r="BK78" s="49">
        <f aca="true" t="shared" si="5" ref="BK78:BK84">SUM(C78:BJ78)</f>
        <v>277.238337888</v>
      </c>
    </row>
    <row r="79" spans="1:63" ht="12.75">
      <c r="A79" s="11"/>
      <c r="B79" s="24" t="s">
        <v>99</v>
      </c>
      <c r="C79" s="85" t="s">
        <v>187</v>
      </c>
      <c r="D79" s="54" t="s">
        <v>187</v>
      </c>
      <c r="E79" s="45" t="s">
        <v>187</v>
      </c>
      <c r="F79" s="45" t="s">
        <v>187</v>
      </c>
      <c r="G79" s="55" t="s">
        <v>187</v>
      </c>
      <c r="H79" s="85">
        <v>0.17912028700000002</v>
      </c>
      <c r="I79" s="45">
        <v>1.498213769</v>
      </c>
      <c r="J79" s="45" t="s">
        <v>187</v>
      </c>
      <c r="K79" s="45" t="s">
        <v>187</v>
      </c>
      <c r="L79" s="55">
        <v>0.4934744</v>
      </c>
      <c r="M79" s="85" t="s">
        <v>187</v>
      </c>
      <c r="N79" s="54" t="s">
        <v>187</v>
      </c>
      <c r="O79" s="45" t="s">
        <v>187</v>
      </c>
      <c r="P79" s="45" t="s">
        <v>187</v>
      </c>
      <c r="Q79" s="55" t="s">
        <v>187</v>
      </c>
      <c r="R79" s="85">
        <v>0.25251952600000005</v>
      </c>
      <c r="S79" s="45" t="s">
        <v>187</v>
      </c>
      <c r="T79" s="45" t="s">
        <v>187</v>
      </c>
      <c r="U79" s="45" t="s">
        <v>187</v>
      </c>
      <c r="V79" s="55">
        <v>0.10609001299999998</v>
      </c>
      <c r="W79" s="85" t="s">
        <v>187</v>
      </c>
      <c r="X79" s="45" t="s">
        <v>187</v>
      </c>
      <c r="Y79" s="45" t="s">
        <v>187</v>
      </c>
      <c r="Z79" s="45" t="s">
        <v>187</v>
      </c>
      <c r="AA79" s="55" t="s">
        <v>187</v>
      </c>
      <c r="AB79" s="85">
        <v>0.00018270799999999999</v>
      </c>
      <c r="AC79" s="45" t="s">
        <v>187</v>
      </c>
      <c r="AD79" s="45" t="s">
        <v>187</v>
      </c>
      <c r="AE79" s="45" t="s">
        <v>187</v>
      </c>
      <c r="AF79" s="55" t="s">
        <v>187</v>
      </c>
      <c r="AG79" s="85" t="s">
        <v>187</v>
      </c>
      <c r="AH79" s="45" t="s">
        <v>187</v>
      </c>
      <c r="AI79" s="45" t="s">
        <v>187</v>
      </c>
      <c r="AJ79" s="45" t="s">
        <v>187</v>
      </c>
      <c r="AK79" s="55" t="s">
        <v>187</v>
      </c>
      <c r="AL79" s="85" t="s">
        <v>187</v>
      </c>
      <c r="AM79" s="45" t="s">
        <v>187</v>
      </c>
      <c r="AN79" s="45" t="s">
        <v>187</v>
      </c>
      <c r="AO79" s="45" t="s">
        <v>187</v>
      </c>
      <c r="AP79" s="55" t="s">
        <v>187</v>
      </c>
      <c r="AQ79" s="85" t="s">
        <v>187</v>
      </c>
      <c r="AR79" s="54" t="s">
        <v>187</v>
      </c>
      <c r="AS79" s="45" t="s">
        <v>187</v>
      </c>
      <c r="AT79" s="45" t="s">
        <v>187</v>
      </c>
      <c r="AU79" s="55" t="s">
        <v>187</v>
      </c>
      <c r="AV79" s="85">
        <v>22.578583946</v>
      </c>
      <c r="AW79" s="45">
        <v>81.60268969299999</v>
      </c>
      <c r="AX79" s="45">
        <v>0.034487387</v>
      </c>
      <c r="AY79" s="45" t="s">
        <v>187</v>
      </c>
      <c r="AZ79" s="55">
        <v>118.788397651</v>
      </c>
      <c r="BA79" s="85" t="s">
        <v>187</v>
      </c>
      <c r="BB79" s="54" t="s">
        <v>187</v>
      </c>
      <c r="BC79" s="45" t="s">
        <v>187</v>
      </c>
      <c r="BD79" s="45" t="s">
        <v>187</v>
      </c>
      <c r="BE79" s="55" t="s">
        <v>187</v>
      </c>
      <c r="BF79" s="85">
        <v>6.028624446</v>
      </c>
      <c r="BG79" s="54">
        <v>3.447884239</v>
      </c>
      <c r="BH79" s="45">
        <v>0.308340356</v>
      </c>
      <c r="BI79" s="45" t="s">
        <v>187</v>
      </c>
      <c r="BJ79" s="55">
        <v>30.251410499</v>
      </c>
      <c r="BK79" s="49">
        <f t="shared" si="5"/>
        <v>265.57001892</v>
      </c>
    </row>
    <row r="80" spans="1:63" ht="12.75">
      <c r="A80" s="11"/>
      <c r="B80" s="24" t="s">
        <v>104</v>
      </c>
      <c r="C80" s="85" t="s">
        <v>187</v>
      </c>
      <c r="D80" s="54" t="s">
        <v>187</v>
      </c>
      <c r="E80" s="45" t="s">
        <v>187</v>
      </c>
      <c r="F80" s="45" t="s">
        <v>187</v>
      </c>
      <c r="G80" s="55" t="s">
        <v>187</v>
      </c>
      <c r="H80" s="85">
        <v>0.568028984</v>
      </c>
      <c r="I80" s="45">
        <v>15.419466361</v>
      </c>
      <c r="J80" s="45" t="s">
        <v>187</v>
      </c>
      <c r="K80" s="45" t="s">
        <v>187</v>
      </c>
      <c r="L80" s="55">
        <v>47.048876164</v>
      </c>
      <c r="M80" s="85" t="s">
        <v>187</v>
      </c>
      <c r="N80" s="54" t="s">
        <v>187</v>
      </c>
      <c r="O80" s="45" t="s">
        <v>187</v>
      </c>
      <c r="P80" s="45" t="s">
        <v>187</v>
      </c>
      <c r="Q80" s="55" t="s">
        <v>187</v>
      </c>
      <c r="R80" s="85">
        <v>0.279471809</v>
      </c>
      <c r="S80" s="45" t="s">
        <v>187</v>
      </c>
      <c r="T80" s="45">
        <v>3.285301331</v>
      </c>
      <c r="U80" s="45" t="s">
        <v>187</v>
      </c>
      <c r="V80" s="55">
        <v>0.44025373999999995</v>
      </c>
      <c r="W80" s="85" t="s">
        <v>187</v>
      </c>
      <c r="X80" s="45" t="s">
        <v>187</v>
      </c>
      <c r="Y80" s="45" t="s">
        <v>187</v>
      </c>
      <c r="Z80" s="45" t="s">
        <v>187</v>
      </c>
      <c r="AA80" s="55" t="s">
        <v>187</v>
      </c>
      <c r="AB80" s="85">
        <v>0.001206509</v>
      </c>
      <c r="AC80" s="45" t="s">
        <v>187</v>
      </c>
      <c r="AD80" s="45" t="s">
        <v>187</v>
      </c>
      <c r="AE80" s="45" t="s">
        <v>187</v>
      </c>
      <c r="AF80" s="55" t="s">
        <v>187</v>
      </c>
      <c r="AG80" s="85" t="s">
        <v>187</v>
      </c>
      <c r="AH80" s="45" t="s">
        <v>187</v>
      </c>
      <c r="AI80" s="45" t="s">
        <v>187</v>
      </c>
      <c r="AJ80" s="45" t="s">
        <v>187</v>
      </c>
      <c r="AK80" s="55" t="s">
        <v>187</v>
      </c>
      <c r="AL80" s="85" t="s">
        <v>187</v>
      </c>
      <c r="AM80" s="45" t="s">
        <v>187</v>
      </c>
      <c r="AN80" s="45" t="s">
        <v>187</v>
      </c>
      <c r="AO80" s="45" t="s">
        <v>187</v>
      </c>
      <c r="AP80" s="55" t="s">
        <v>187</v>
      </c>
      <c r="AQ80" s="85" t="s">
        <v>187</v>
      </c>
      <c r="AR80" s="54" t="s">
        <v>187</v>
      </c>
      <c r="AS80" s="45" t="s">
        <v>187</v>
      </c>
      <c r="AT80" s="45" t="s">
        <v>187</v>
      </c>
      <c r="AU80" s="55" t="s">
        <v>187</v>
      </c>
      <c r="AV80" s="85">
        <v>58.15522717699999</v>
      </c>
      <c r="AW80" s="45">
        <v>267.54755793800007</v>
      </c>
      <c r="AX80" s="45">
        <v>4.075111787</v>
      </c>
      <c r="AY80" s="45" t="s">
        <v>187</v>
      </c>
      <c r="AZ80" s="55">
        <v>600.931298172</v>
      </c>
      <c r="BA80" s="85" t="s">
        <v>187</v>
      </c>
      <c r="BB80" s="54" t="s">
        <v>187</v>
      </c>
      <c r="BC80" s="45" t="s">
        <v>187</v>
      </c>
      <c r="BD80" s="45" t="s">
        <v>187</v>
      </c>
      <c r="BE80" s="55" t="s">
        <v>187</v>
      </c>
      <c r="BF80" s="85">
        <v>18.644878369</v>
      </c>
      <c r="BG80" s="54">
        <v>30.754664652</v>
      </c>
      <c r="BH80" s="45">
        <v>2.14579614</v>
      </c>
      <c r="BI80" s="45" t="s">
        <v>187</v>
      </c>
      <c r="BJ80" s="55">
        <v>86.35836517300001</v>
      </c>
      <c r="BK80" s="49">
        <f t="shared" si="5"/>
        <v>1135.655504306</v>
      </c>
    </row>
    <row r="81" spans="1:63" ht="12.75">
      <c r="A81" s="11"/>
      <c r="B81" s="24" t="s">
        <v>103</v>
      </c>
      <c r="C81" s="85" t="s">
        <v>187</v>
      </c>
      <c r="D81" s="54" t="s">
        <v>187</v>
      </c>
      <c r="E81" s="45" t="s">
        <v>187</v>
      </c>
      <c r="F81" s="45" t="s">
        <v>187</v>
      </c>
      <c r="G81" s="55" t="s">
        <v>187</v>
      </c>
      <c r="H81" s="85">
        <v>0.9903084609999999</v>
      </c>
      <c r="I81" s="45" t="s">
        <v>187</v>
      </c>
      <c r="J81" s="45" t="s">
        <v>187</v>
      </c>
      <c r="K81" s="45" t="s">
        <v>187</v>
      </c>
      <c r="L81" s="55">
        <v>7.5864959910000005</v>
      </c>
      <c r="M81" s="85" t="s">
        <v>187</v>
      </c>
      <c r="N81" s="54" t="s">
        <v>187</v>
      </c>
      <c r="O81" s="45" t="s">
        <v>187</v>
      </c>
      <c r="P81" s="45" t="s">
        <v>187</v>
      </c>
      <c r="Q81" s="55" t="s">
        <v>187</v>
      </c>
      <c r="R81" s="85">
        <v>0.20695212999999998</v>
      </c>
      <c r="S81" s="45" t="s">
        <v>187</v>
      </c>
      <c r="T81" s="45" t="s">
        <v>187</v>
      </c>
      <c r="U81" s="45" t="s">
        <v>187</v>
      </c>
      <c r="V81" s="55">
        <v>0.069413031</v>
      </c>
      <c r="W81" s="85" t="s">
        <v>187</v>
      </c>
      <c r="X81" s="45" t="s">
        <v>187</v>
      </c>
      <c r="Y81" s="45" t="s">
        <v>187</v>
      </c>
      <c r="Z81" s="45" t="s">
        <v>187</v>
      </c>
      <c r="AA81" s="55" t="s">
        <v>187</v>
      </c>
      <c r="AB81" s="85" t="s">
        <v>187</v>
      </c>
      <c r="AC81" s="45" t="s">
        <v>187</v>
      </c>
      <c r="AD81" s="45" t="s">
        <v>187</v>
      </c>
      <c r="AE81" s="45" t="s">
        <v>187</v>
      </c>
      <c r="AF81" s="55" t="s">
        <v>187</v>
      </c>
      <c r="AG81" s="85" t="s">
        <v>187</v>
      </c>
      <c r="AH81" s="45" t="s">
        <v>187</v>
      </c>
      <c r="AI81" s="45" t="s">
        <v>187</v>
      </c>
      <c r="AJ81" s="45" t="s">
        <v>187</v>
      </c>
      <c r="AK81" s="55" t="s">
        <v>187</v>
      </c>
      <c r="AL81" s="85">
        <v>0.000712135</v>
      </c>
      <c r="AM81" s="45" t="s">
        <v>187</v>
      </c>
      <c r="AN81" s="45" t="s">
        <v>187</v>
      </c>
      <c r="AO81" s="45" t="s">
        <v>187</v>
      </c>
      <c r="AP81" s="55" t="s">
        <v>187</v>
      </c>
      <c r="AQ81" s="85" t="s">
        <v>187</v>
      </c>
      <c r="AR81" s="54" t="s">
        <v>187</v>
      </c>
      <c r="AS81" s="45" t="s">
        <v>187</v>
      </c>
      <c r="AT81" s="45" t="s">
        <v>187</v>
      </c>
      <c r="AU81" s="55" t="s">
        <v>187</v>
      </c>
      <c r="AV81" s="85">
        <v>84.313493454</v>
      </c>
      <c r="AW81" s="45">
        <v>35.414891873</v>
      </c>
      <c r="AX81" s="45" t="s">
        <v>187</v>
      </c>
      <c r="AY81" s="45" t="s">
        <v>187</v>
      </c>
      <c r="AZ81" s="55">
        <v>173.315784643</v>
      </c>
      <c r="BA81" s="85" t="s">
        <v>187</v>
      </c>
      <c r="BB81" s="54" t="s">
        <v>187</v>
      </c>
      <c r="BC81" s="45" t="s">
        <v>187</v>
      </c>
      <c r="BD81" s="45" t="s">
        <v>187</v>
      </c>
      <c r="BE81" s="55" t="s">
        <v>187</v>
      </c>
      <c r="BF81" s="85">
        <v>27.255768811</v>
      </c>
      <c r="BG81" s="54">
        <v>7.091922820000001</v>
      </c>
      <c r="BH81" s="45" t="s">
        <v>187</v>
      </c>
      <c r="BI81" s="45" t="s">
        <v>187</v>
      </c>
      <c r="BJ81" s="55">
        <v>38.256731405000004</v>
      </c>
      <c r="BK81" s="49">
        <f t="shared" si="5"/>
        <v>374.502474754</v>
      </c>
    </row>
    <row r="82" spans="1:63" ht="12.75">
      <c r="A82" s="11"/>
      <c r="B82" s="24" t="s">
        <v>102</v>
      </c>
      <c r="C82" s="85" t="s">
        <v>187</v>
      </c>
      <c r="D82" s="54">
        <v>303.284073547</v>
      </c>
      <c r="E82" s="45" t="s">
        <v>187</v>
      </c>
      <c r="F82" s="45" t="s">
        <v>187</v>
      </c>
      <c r="G82" s="55" t="s">
        <v>187</v>
      </c>
      <c r="H82" s="85">
        <v>5.113984106999999</v>
      </c>
      <c r="I82" s="45">
        <v>475.06628194700005</v>
      </c>
      <c r="J82" s="45" t="s">
        <v>187</v>
      </c>
      <c r="K82" s="45" t="s">
        <v>187</v>
      </c>
      <c r="L82" s="55">
        <v>94.198309491</v>
      </c>
      <c r="M82" s="85" t="s">
        <v>187</v>
      </c>
      <c r="N82" s="54" t="s">
        <v>187</v>
      </c>
      <c r="O82" s="45" t="s">
        <v>187</v>
      </c>
      <c r="P82" s="45" t="s">
        <v>187</v>
      </c>
      <c r="Q82" s="55" t="s">
        <v>187</v>
      </c>
      <c r="R82" s="85">
        <v>3.195170525</v>
      </c>
      <c r="S82" s="45">
        <v>5.276328919</v>
      </c>
      <c r="T82" s="45">
        <v>2.504317834</v>
      </c>
      <c r="U82" s="45" t="s">
        <v>187</v>
      </c>
      <c r="V82" s="55">
        <v>140.840343994</v>
      </c>
      <c r="W82" s="85" t="s">
        <v>187</v>
      </c>
      <c r="X82" s="45" t="s">
        <v>187</v>
      </c>
      <c r="Y82" s="45" t="s">
        <v>187</v>
      </c>
      <c r="Z82" s="45" t="s">
        <v>187</v>
      </c>
      <c r="AA82" s="55" t="s">
        <v>187</v>
      </c>
      <c r="AB82" s="85">
        <v>0.044500652</v>
      </c>
      <c r="AC82" s="45">
        <v>0.001488352</v>
      </c>
      <c r="AD82" s="45" t="s">
        <v>187</v>
      </c>
      <c r="AE82" s="45" t="s">
        <v>187</v>
      </c>
      <c r="AF82" s="55">
        <v>0.362321562</v>
      </c>
      <c r="AG82" s="85" t="s">
        <v>187</v>
      </c>
      <c r="AH82" s="45" t="s">
        <v>187</v>
      </c>
      <c r="AI82" s="45" t="s">
        <v>187</v>
      </c>
      <c r="AJ82" s="45" t="s">
        <v>187</v>
      </c>
      <c r="AK82" s="55" t="s">
        <v>187</v>
      </c>
      <c r="AL82" s="85" t="s">
        <v>187</v>
      </c>
      <c r="AM82" s="45" t="s">
        <v>187</v>
      </c>
      <c r="AN82" s="45" t="s">
        <v>187</v>
      </c>
      <c r="AO82" s="45" t="s">
        <v>187</v>
      </c>
      <c r="AP82" s="55" t="s">
        <v>187</v>
      </c>
      <c r="AQ82" s="85" t="s">
        <v>187</v>
      </c>
      <c r="AR82" s="54" t="s">
        <v>187</v>
      </c>
      <c r="AS82" s="45" t="s">
        <v>187</v>
      </c>
      <c r="AT82" s="45" t="s">
        <v>187</v>
      </c>
      <c r="AU82" s="55" t="s">
        <v>187</v>
      </c>
      <c r="AV82" s="85">
        <v>80.40002293599998</v>
      </c>
      <c r="AW82" s="45">
        <v>637.081699071</v>
      </c>
      <c r="AX82" s="45">
        <v>51.069694691</v>
      </c>
      <c r="AY82" s="45" t="s">
        <v>187</v>
      </c>
      <c r="AZ82" s="55">
        <v>522.532550145</v>
      </c>
      <c r="BA82" s="85" t="s">
        <v>187</v>
      </c>
      <c r="BB82" s="54" t="s">
        <v>187</v>
      </c>
      <c r="BC82" s="45" t="s">
        <v>187</v>
      </c>
      <c r="BD82" s="45" t="s">
        <v>187</v>
      </c>
      <c r="BE82" s="55" t="s">
        <v>187</v>
      </c>
      <c r="BF82" s="85">
        <v>35.087864003</v>
      </c>
      <c r="BG82" s="54">
        <v>41.28923623</v>
      </c>
      <c r="BH82" s="45">
        <v>6.958550487</v>
      </c>
      <c r="BI82" s="45" t="s">
        <v>187</v>
      </c>
      <c r="BJ82" s="55">
        <v>75.826420713</v>
      </c>
      <c r="BK82" s="49">
        <f t="shared" si="5"/>
        <v>2480.133159206</v>
      </c>
    </row>
    <row r="83" spans="1:63" ht="12.75">
      <c r="A83" s="11"/>
      <c r="B83" s="24" t="s">
        <v>100</v>
      </c>
      <c r="C83" s="85" t="s">
        <v>187</v>
      </c>
      <c r="D83" s="54" t="s">
        <v>187</v>
      </c>
      <c r="E83" s="45" t="s">
        <v>187</v>
      </c>
      <c r="F83" s="45" t="s">
        <v>187</v>
      </c>
      <c r="G83" s="55" t="s">
        <v>187</v>
      </c>
      <c r="H83" s="85">
        <v>0.960594324</v>
      </c>
      <c r="I83" s="45">
        <v>148.75593745999998</v>
      </c>
      <c r="J83" s="45" t="s">
        <v>187</v>
      </c>
      <c r="K83" s="45" t="s">
        <v>187</v>
      </c>
      <c r="L83" s="55">
        <v>11.509995921</v>
      </c>
      <c r="M83" s="85" t="s">
        <v>187</v>
      </c>
      <c r="N83" s="54" t="s">
        <v>187</v>
      </c>
      <c r="O83" s="45" t="s">
        <v>187</v>
      </c>
      <c r="P83" s="45" t="s">
        <v>187</v>
      </c>
      <c r="Q83" s="55" t="s">
        <v>187</v>
      </c>
      <c r="R83" s="85">
        <v>0.531519116</v>
      </c>
      <c r="S83" s="45">
        <v>0.000677889</v>
      </c>
      <c r="T83" s="45" t="s">
        <v>187</v>
      </c>
      <c r="U83" s="45" t="s">
        <v>187</v>
      </c>
      <c r="V83" s="55">
        <v>0.28357314100000003</v>
      </c>
      <c r="W83" s="85" t="s">
        <v>187</v>
      </c>
      <c r="X83" s="45" t="s">
        <v>187</v>
      </c>
      <c r="Y83" s="45" t="s">
        <v>187</v>
      </c>
      <c r="Z83" s="45" t="s">
        <v>187</v>
      </c>
      <c r="AA83" s="55" t="s">
        <v>187</v>
      </c>
      <c r="AB83" s="85">
        <v>0.0008097359999999999</v>
      </c>
      <c r="AC83" s="45" t="s">
        <v>187</v>
      </c>
      <c r="AD83" s="45" t="s">
        <v>187</v>
      </c>
      <c r="AE83" s="45" t="s">
        <v>187</v>
      </c>
      <c r="AF83" s="55" t="s">
        <v>187</v>
      </c>
      <c r="AG83" s="85" t="s">
        <v>187</v>
      </c>
      <c r="AH83" s="45" t="s">
        <v>187</v>
      </c>
      <c r="AI83" s="45" t="s">
        <v>187</v>
      </c>
      <c r="AJ83" s="45" t="s">
        <v>187</v>
      </c>
      <c r="AK83" s="55" t="s">
        <v>187</v>
      </c>
      <c r="AL83" s="85" t="s">
        <v>187</v>
      </c>
      <c r="AM83" s="45" t="s">
        <v>187</v>
      </c>
      <c r="AN83" s="45" t="s">
        <v>187</v>
      </c>
      <c r="AO83" s="45" t="s">
        <v>187</v>
      </c>
      <c r="AP83" s="55" t="s">
        <v>187</v>
      </c>
      <c r="AQ83" s="85" t="s">
        <v>187</v>
      </c>
      <c r="AR83" s="54" t="s">
        <v>187</v>
      </c>
      <c r="AS83" s="45" t="s">
        <v>187</v>
      </c>
      <c r="AT83" s="45" t="s">
        <v>187</v>
      </c>
      <c r="AU83" s="55" t="s">
        <v>187</v>
      </c>
      <c r="AV83" s="85">
        <v>28.434635676</v>
      </c>
      <c r="AW83" s="45">
        <v>274.0096960970001</v>
      </c>
      <c r="AX83" s="45" t="s">
        <v>187</v>
      </c>
      <c r="AY83" s="45" t="s">
        <v>187</v>
      </c>
      <c r="AZ83" s="55">
        <v>354.29594649</v>
      </c>
      <c r="BA83" s="85" t="s">
        <v>187</v>
      </c>
      <c r="BB83" s="54" t="s">
        <v>187</v>
      </c>
      <c r="BC83" s="45" t="s">
        <v>187</v>
      </c>
      <c r="BD83" s="45" t="s">
        <v>187</v>
      </c>
      <c r="BE83" s="55" t="s">
        <v>187</v>
      </c>
      <c r="BF83" s="85">
        <v>6.34121577</v>
      </c>
      <c r="BG83" s="54">
        <v>13.994566294000002</v>
      </c>
      <c r="BH83" s="45">
        <v>1.05089372</v>
      </c>
      <c r="BI83" s="45" t="s">
        <v>187</v>
      </c>
      <c r="BJ83" s="55">
        <v>28.083170899</v>
      </c>
      <c r="BK83" s="49">
        <f t="shared" si="5"/>
        <v>868.2532325330001</v>
      </c>
    </row>
    <row r="84" spans="1:63" ht="12.75">
      <c r="A84" s="11"/>
      <c r="B84" s="24" t="s">
        <v>101</v>
      </c>
      <c r="C84" s="85" t="s">
        <v>187</v>
      </c>
      <c r="D84" s="54">
        <v>198.006656955</v>
      </c>
      <c r="E84" s="45" t="s">
        <v>187</v>
      </c>
      <c r="F84" s="45" t="s">
        <v>187</v>
      </c>
      <c r="G84" s="55" t="s">
        <v>187</v>
      </c>
      <c r="H84" s="85">
        <v>1.1862053119999998</v>
      </c>
      <c r="I84" s="45">
        <v>621.351099984</v>
      </c>
      <c r="J84" s="45">
        <v>9.428281488</v>
      </c>
      <c r="K84" s="45">
        <v>12.963800894</v>
      </c>
      <c r="L84" s="55">
        <v>38.34127504200001</v>
      </c>
      <c r="M84" s="85" t="s">
        <v>187</v>
      </c>
      <c r="N84" s="54" t="s">
        <v>187</v>
      </c>
      <c r="O84" s="45" t="s">
        <v>187</v>
      </c>
      <c r="P84" s="45" t="s">
        <v>187</v>
      </c>
      <c r="Q84" s="55" t="s">
        <v>187</v>
      </c>
      <c r="R84" s="85">
        <v>0.664238102</v>
      </c>
      <c r="S84" s="45">
        <v>0.41942710499999997</v>
      </c>
      <c r="T84" s="45" t="s">
        <v>187</v>
      </c>
      <c r="U84" s="45" t="s">
        <v>187</v>
      </c>
      <c r="V84" s="55">
        <v>361.623214276</v>
      </c>
      <c r="W84" s="85" t="s">
        <v>187</v>
      </c>
      <c r="X84" s="45" t="s">
        <v>187</v>
      </c>
      <c r="Y84" s="45" t="s">
        <v>187</v>
      </c>
      <c r="Z84" s="45" t="s">
        <v>187</v>
      </c>
      <c r="AA84" s="55" t="s">
        <v>187</v>
      </c>
      <c r="AB84" s="85">
        <v>0.077675516</v>
      </c>
      <c r="AC84" s="45" t="s">
        <v>187</v>
      </c>
      <c r="AD84" s="45" t="s">
        <v>187</v>
      </c>
      <c r="AE84" s="45" t="s">
        <v>187</v>
      </c>
      <c r="AF84" s="55" t="s">
        <v>187</v>
      </c>
      <c r="AG84" s="85" t="s">
        <v>187</v>
      </c>
      <c r="AH84" s="45" t="s">
        <v>187</v>
      </c>
      <c r="AI84" s="45" t="s">
        <v>187</v>
      </c>
      <c r="AJ84" s="45" t="s">
        <v>187</v>
      </c>
      <c r="AK84" s="55" t="s">
        <v>187</v>
      </c>
      <c r="AL84" s="85">
        <v>0.001952188</v>
      </c>
      <c r="AM84" s="45" t="s">
        <v>187</v>
      </c>
      <c r="AN84" s="45" t="s">
        <v>187</v>
      </c>
      <c r="AO84" s="45" t="s">
        <v>187</v>
      </c>
      <c r="AP84" s="55" t="s">
        <v>187</v>
      </c>
      <c r="AQ84" s="85" t="s">
        <v>187</v>
      </c>
      <c r="AR84" s="54">
        <v>22.533100433</v>
      </c>
      <c r="AS84" s="45" t="s">
        <v>187</v>
      </c>
      <c r="AT84" s="45" t="s">
        <v>187</v>
      </c>
      <c r="AU84" s="55" t="s">
        <v>187</v>
      </c>
      <c r="AV84" s="85">
        <v>8.880135844000002</v>
      </c>
      <c r="AW84" s="45">
        <v>377.188770083</v>
      </c>
      <c r="AX84" s="45" t="s">
        <v>187</v>
      </c>
      <c r="AY84" s="45" t="s">
        <v>187</v>
      </c>
      <c r="AZ84" s="55">
        <v>268.008566025</v>
      </c>
      <c r="BA84" s="85" t="s">
        <v>187</v>
      </c>
      <c r="BB84" s="54" t="s">
        <v>187</v>
      </c>
      <c r="BC84" s="45" t="s">
        <v>187</v>
      </c>
      <c r="BD84" s="45" t="s">
        <v>187</v>
      </c>
      <c r="BE84" s="55" t="s">
        <v>187</v>
      </c>
      <c r="BF84" s="85">
        <v>2.899520692</v>
      </c>
      <c r="BG84" s="54">
        <v>9.209599268000002</v>
      </c>
      <c r="BH84" s="45" t="s">
        <v>187</v>
      </c>
      <c r="BI84" s="45" t="s">
        <v>187</v>
      </c>
      <c r="BJ84" s="55">
        <v>61.342737361000005</v>
      </c>
      <c r="BK84" s="49">
        <f t="shared" si="5"/>
        <v>1994.126256568</v>
      </c>
    </row>
    <row r="85" spans="1:63" ht="12.75">
      <c r="A85" s="36"/>
      <c r="B85" s="37" t="s">
        <v>86</v>
      </c>
      <c r="C85" s="98">
        <f>SUM(C78:C84)</f>
        <v>0</v>
      </c>
      <c r="D85" s="71">
        <f>SUM(D78:D84)</f>
        <v>517.3981901770001</v>
      </c>
      <c r="E85" s="99">
        <f aca="true" t="shared" si="6" ref="E85:BJ85">SUM(E78:E84)</f>
        <v>0</v>
      </c>
      <c r="F85" s="99">
        <f t="shared" si="6"/>
        <v>0</v>
      </c>
      <c r="G85" s="74">
        <f t="shared" si="6"/>
        <v>0</v>
      </c>
      <c r="H85" s="98">
        <f t="shared" si="6"/>
        <v>9.309231418</v>
      </c>
      <c r="I85" s="99">
        <f t="shared" si="6"/>
        <v>1291.483474806</v>
      </c>
      <c r="J85" s="99">
        <f t="shared" si="6"/>
        <v>9.434688911</v>
      </c>
      <c r="K85" s="99">
        <f t="shared" si="6"/>
        <v>12.963800894</v>
      </c>
      <c r="L85" s="74">
        <f t="shared" si="6"/>
        <v>208.095082055</v>
      </c>
      <c r="M85" s="98">
        <f t="shared" si="6"/>
        <v>0</v>
      </c>
      <c r="N85" s="71">
        <f t="shared" si="6"/>
        <v>0</v>
      </c>
      <c r="O85" s="99">
        <f t="shared" si="6"/>
        <v>0</v>
      </c>
      <c r="P85" s="99">
        <f t="shared" si="6"/>
        <v>0</v>
      </c>
      <c r="Q85" s="74">
        <f t="shared" si="6"/>
        <v>0</v>
      </c>
      <c r="R85" s="98">
        <f t="shared" si="6"/>
        <v>5.530606994</v>
      </c>
      <c r="S85" s="99">
        <f t="shared" si="6"/>
        <v>8.086684229000001</v>
      </c>
      <c r="T85" s="99">
        <f t="shared" si="6"/>
        <v>5.7896191649999995</v>
      </c>
      <c r="U85" s="99">
        <f t="shared" si="6"/>
        <v>0</v>
      </c>
      <c r="V85" s="74">
        <f t="shared" si="6"/>
        <v>503.42370621199996</v>
      </c>
      <c r="W85" s="98">
        <f t="shared" si="6"/>
        <v>0</v>
      </c>
      <c r="X85" s="99">
        <f t="shared" si="6"/>
        <v>0</v>
      </c>
      <c r="Y85" s="99">
        <f t="shared" si="6"/>
        <v>0</v>
      </c>
      <c r="Z85" s="99">
        <f t="shared" si="6"/>
        <v>0</v>
      </c>
      <c r="AA85" s="74">
        <f t="shared" si="6"/>
        <v>0</v>
      </c>
      <c r="AB85" s="98">
        <f t="shared" si="6"/>
        <v>0.124375121</v>
      </c>
      <c r="AC85" s="99">
        <f t="shared" si="6"/>
        <v>0.001488352</v>
      </c>
      <c r="AD85" s="99">
        <f t="shared" si="6"/>
        <v>0</v>
      </c>
      <c r="AE85" s="99">
        <f t="shared" si="6"/>
        <v>0</v>
      </c>
      <c r="AF85" s="74">
        <f t="shared" si="6"/>
        <v>0.362321562</v>
      </c>
      <c r="AG85" s="98">
        <f t="shared" si="6"/>
        <v>0</v>
      </c>
      <c r="AH85" s="99">
        <f t="shared" si="6"/>
        <v>0</v>
      </c>
      <c r="AI85" s="99">
        <f t="shared" si="6"/>
        <v>0</v>
      </c>
      <c r="AJ85" s="99">
        <f t="shared" si="6"/>
        <v>0</v>
      </c>
      <c r="AK85" s="72">
        <f t="shared" si="6"/>
        <v>0</v>
      </c>
      <c r="AL85" s="70">
        <f t="shared" si="6"/>
        <v>0.002664323</v>
      </c>
      <c r="AM85" s="71">
        <f t="shared" si="6"/>
        <v>0</v>
      </c>
      <c r="AN85" s="71">
        <f t="shared" si="6"/>
        <v>0</v>
      </c>
      <c r="AO85" s="71">
        <f t="shared" si="6"/>
        <v>0</v>
      </c>
      <c r="AP85" s="72">
        <f t="shared" si="6"/>
        <v>0</v>
      </c>
      <c r="AQ85" s="70">
        <f t="shared" si="6"/>
        <v>0</v>
      </c>
      <c r="AR85" s="71">
        <f t="shared" si="6"/>
        <v>22.533100433</v>
      </c>
      <c r="AS85" s="71">
        <f t="shared" si="6"/>
        <v>0</v>
      </c>
      <c r="AT85" s="71">
        <f t="shared" si="6"/>
        <v>0</v>
      </c>
      <c r="AU85" s="72">
        <f t="shared" si="6"/>
        <v>0</v>
      </c>
      <c r="AV85" s="70">
        <f t="shared" si="6"/>
        <v>287.55414840299994</v>
      </c>
      <c r="AW85" s="71">
        <f t="shared" si="6"/>
        <v>1781.460739639</v>
      </c>
      <c r="AX85" s="71">
        <f t="shared" si="6"/>
        <v>55.179293865000005</v>
      </c>
      <c r="AY85" s="71">
        <f t="shared" si="6"/>
        <v>0</v>
      </c>
      <c r="AZ85" s="72">
        <f t="shared" si="6"/>
        <v>2118.799700898</v>
      </c>
      <c r="BA85" s="70">
        <f t="shared" si="6"/>
        <v>0</v>
      </c>
      <c r="BB85" s="71">
        <f t="shared" si="6"/>
        <v>0</v>
      </c>
      <c r="BC85" s="71">
        <f t="shared" si="6"/>
        <v>0</v>
      </c>
      <c r="BD85" s="71">
        <f t="shared" si="6"/>
        <v>0</v>
      </c>
      <c r="BE85" s="72">
        <f t="shared" si="6"/>
        <v>0</v>
      </c>
      <c r="BF85" s="70">
        <f t="shared" si="6"/>
        <v>99.46003263899999</v>
      </c>
      <c r="BG85" s="71">
        <f>SUM(BG78:BG84)</f>
        <v>112.20677491100002</v>
      </c>
      <c r="BH85" s="71">
        <f t="shared" si="6"/>
        <v>11.641824225999999</v>
      </c>
      <c r="BI85" s="71">
        <f t="shared" si="6"/>
        <v>0</v>
      </c>
      <c r="BJ85" s="72">
        <f t="shared" si="6"/>
        <v>334.637434942</v>
      </c>
      <c r="BK85" s="75">
        <f>SUM(BK78:BK84)</f>
        <v>7395.478984175001</v>
      </c>
    </row>
    <row r="86" spans="1:63" ht="12.75">
      <c r="A86" s="36"/>
      <c r="B86" s="38" t="s">
        <v>76</v>
      </c>
      <c r="C86" s="76">
        <f>+C85+C70+C13+C9</f>
        <v>0</v>
      </c>
      <c r="D86" s="89">
        <f aca="true" t="shared" si="7" ref="D86:BK86">+D85+D70+D13+D9</f>
        <v>2123.046558109</v>
      </c>
      <c r="E86" s="89">
        <f t="shared" si="7"/>
        <v>0</v>
      </c>
      <c r="F86" s="89">
        <f t="shared" si="7"/>
        <v>0</v>
      </c>
      <c r="G86" s="90">
        <f t="shared" si="7"/>
        <v>0</v>
      </c>
      <c r="H86" s="76">
        <f t="shared" si="7"/>
        <v>27.086066888999998</v>
      </c>
      <c r="I86" s="89">
        <f t="shared" si="7"/>
        <v>5630.175139814999</v>
      </c>
      <c r="J86" s="89">
        <f t="shared" si="7"/>
        <v>603.668428519</v>
      </c>
      <c r="K86" s="89">
        <f t="shared" si="7"/>
        <v>153.23310371600002</v>
      </c>
      <c r="L86" s="90">
        <f t="shared" si="7"/>
        <v>1024.1180543199998</v>
      </c>
      <c r="M86" s="76">
        <f t="shared" si="7"/>
        <v>0</v>
      </c>
      <c r="N86" s="89">
        <f t="shared" si="7"/>
        <v>0</v>
      </c>
      <c r="O86" s="89">
        <f t="shared" si="7"/>
        <v>0</v>
      </c>
      <c r="P86" s="89">
        <f t="shared" si="7"/>
        <v>0</v>
      </c>
      <c r="Q86" s="90">
        <f t="shared" si="7"/>
        <v>0</v>
      </c>
      <c r="R86" s="76">
        <f t="shared" si="7"/>
        <v>12.055925637</v>
      </c>
      <c r="S86" s="89">
        <f t="shared" si="7"/>
        <v>543.737990541</v>
      </c>
      <c r="T86" s="89">
        <f t="shared" si="7"/>
        <v>25.19820971</v>
      </c>
      <c r="U86" s="89">
        <f t="shared" si="7"/>
        <v>0</v>
      </c>
      <c r="V86" s="90">
        <f t="shared" si="7"/>
        <v>522.3217337269999</v>
      </c>
      <c r="W86" s="76">
        <f t="shared" si="7"/>
        <v>0</v>
      </c>
      <c r="X86" s="76">
        <f t="shared" si="7"/>
        <v>0</v>
      </c>
      <c r="Y86" s="76">
        <f t="shared" si="7"/>
        <v>0</v>
      </c>
      <c r="Z86" s="76">
        <f t="shared" si="7"/>
        <v>0</v>
      </c>
      <c r="AA86" s="76">
        <f t="shared" si="7"/>
        <v>0</v>
      </c>
      <c r="AB86" s="76">
        <f t="shared" si="7"/>
        <v>0.156880451</v>
      </c>
      <c r="AC86" s="89">
        <f t="shared" si="7"/>
        <v>0.001488352</v>
      </c>
      <c r="AD86" s="89">
        <f t="shared" si="7"/>
        <v>0</v>
      </c>
      <c r="AE86" s="89">
        <f t="shared" si="7"/>
        <v>0</v>
      </c>
      <c r="AF86" s="90">
        <f t="shared" si="7"/>
        <v>0.728727981</v>
      </c>
      <c r="AG86" s="76">
        <f t="shared" si="7"/>
        <v>0</v>
      </c>
      <c r="AH86" s="89">
        <f t="shared" si="7"/>
        <v>0</v>
      </c>
      <c r="AI86" s="89">
        <f t="shared" si="7"/>
        <v>0</v>
      </c>
      <c r="AJ86" s="89">
        <f t="shared" si="7"/>
        <v>0</v>
      </c>
      <c r="AK86" s="90">
        <f t="shared" si="7"/>
        <v>0</v>
      </c>
      <c r="AL86" s="76">
        <f t="shared" si="7"/>
        <v>0.011593806</v>
      </c>
      <c r="AM86" s="89">
        <f t="shared" si="7"/>
        <v>0</v>
      </c>
      <c r="AN86" s="89">
        <f t="shared" si="7"/>
        <v>0</v>
      </c>
      <c r="AO86" s="89">
        <f t="shared" si="7"/>
        <v>0</v>
      </c>
      <c r="AP86" s="90">
        <f t="shared" si="7"/>
        <v>0</v>
      </c>
      <c r="AQ86" s="76">
        <f t="shared" si="7"/>
        <v>0</v>
      </c>
      <c r="AR86" s="89">
        <f t="shared" si="7"/>
        <v>78.782011932</v>
      </c>
      <c r="AS86" s="89">
        <f t="shared" si="7"/>
        <v>0</v>
      </c>
      <c r="AT86" s="89">
        <f t="shared" si="7"/>
        <v>0</v>
      </c>
      <c r="AU86" s="90">
        <f t="shared" si="7"/>
        <v>0</v>
      </c>
      <c r="AV86" s="76">
        <f t="shared" si="7"/>
        <v>593.6460242749998</v>
      </c>
      <c r="AW86" s="89">
        <f t="shared" si="7"/>
        <v>4667.554695742</v>
      </c>
      <c r="AX86" s="89">
        <f t="shared" si="7"/>
        <v>108.913365073</v>
      </c>
      <c r="AY86" s="89">
        <f t="shared" si="7"/>
        <v>0</v>
      </c>
      <c r="AZ86" s="90">
        <f t="shared" si="7"/>
        <v>4328.880235997999</v>
      </c>
      <c r="BA86" s="76">
        <f t="shared" si="7"/>
        <v>0</v>
      </c>
      <c r="BB86" s="89">
        <f t="shared" si="7"/>
        <v>0</v>
      </c>
      <c r="BC86" s="89">
        <f t="shared" si="7"/>
        <v>0</v>
      </c>
      <c r="BD86" s="89">
        <f t="shared" si="7"/>
        <v>0</v>
      </c>
      <c r="BE86" s="90">
        <f t="shared" si="7"/>
        <v>0</v>
      </c>
      <c r="BF86" s="76">
        <f t="shared" si="7"/>
        <v>162.95475494399997</v>
      </c>
      <c r="BG86" s="89">
        <f t="shared" si="7"/>
        <v>869.010167681</v>
      </c>
      <c r="BH86" s="89">
        <f t="shared" si="7"/>
        <v>35.924536026</v>
      </c>
      <c r="BI86" s="89">
        <f t="shared" si="7"/>
        <v>0</v>
      </c>
      <c r="BJ86" s="90">
        <f t="shared" si="7"/>
        <v>625.855318989</v>
      </c>
      <c r="BK86" s="76">
        <f t="shared" si="7"/>
        <v>22137.061012232996</v>
      </c>
    </row>
    <row r="87" spans="1:63" ht="3.75" customHeight="1">
      <c r="A87" s="11"/>
      <c r="B87" s="20"/>
      <c r="C87" s="142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3"/>
      <c r="BI87" s="143"/>
      <c r="BJ87" s="143"/>
      <c r="BK87" s="144"/>
    </row>
    <row r="88" spans="1:63" ht="3.75" customHeight="1">
      <c r="A88" s="11"/>
      <c r="B88" s="20"/>
      <c r="C88" s="25"/>
      <c r="D88" s="33"/>
      <c r="E88" s="26"/>
      <c r="F88" s="26"/>
      <c r="G88" s="26"/>
      <c r="H88" s="26"/>
      <c r="I88" s="26"/>
      <c r="J88" s="26"/>
      <c r="K88" s="26"/>
      <c r="L88" s="26"/>
      <c r="M88" s="26"/>
      <c r="N88" s="33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33"/>
      <c r="AS88" s="26"/>
      <c r="AT88" s="26"/>
      <c r="AU88" s="26"/>
      <c r="AV88" s="26"/>
      <c r="AW88" s="26"/>
      <c r="AX88" s="26"/>
      <c r="AY88" s="26"/>
      <c r="AZ88" s="26"/>
      <c r="BA88" s="26"/>
      <c r="BB88" s="33"/>
      <c r="BC88" s="26"/>
      <c r="BD88" s="26"/>
      <c r="BE88" s="26"/>
      <c r="BF88" s="26"/>
      <c r="BG88" s="33"/>
      <c r="BH88" s="26"/>
      <c r="BI88" s="26"/>
      <c r="BJ88" s="26"/>
      <c r="BK88" s="29"/>
    </row>
    <row r="89" spans="1:63" ht="12.75">
      <c r="A89" s="11" t="s">
        <v>1</v>
      </c>
      <c r="B89" s="17" t="s">
        <v>7</v>
      </c>
      <c r="C89" s="142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3"/>
      <c r="BH89" s="143"/>
      <c r="BI89" s="143"/>
      <c r="BJ89" s="143"/>
      <c r="BK89" s="144"/>
    </row>
    <row r="90" spans="1:256" s="4" customFormat="1" ht="12.75">
      <c r="A90" s="11" t="s">
        <v>72</v>
      </c>
      <c r="B90" s="24" t="s">
        <v>2</v>
      </c>
      <c r="C90" s="145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7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4" customFormat="1" ht="12.75">
      <c r="A91" s="11"/>
      <c r="B91" s="24" t="s">
        <v>105</v>
      </c>
      <c r="C91" s="92" t="s">
        <v>187</v>
      </c>
      <c r="D91" s="54" t="s">
        <v>187</v>
      </c>
      <c r="E91" s="93" t="s">
        <v>187</v>
      </c>
      <c r="F91" s="93" t="s">
        <v>187</v>
      </c>
      <c r="G91" s="94" t="s">
        <v>187</v>
      </c>
      <c r="H91" s="92">
        <v>3.486748703</v>
      </c>
      <c r="I91" s="93" t="s">
        <v>187</v>
      </c>
      <c r="J91" s="93" t="s">
        <v>187</v>
      </c>
      <c r="K91" s="93" t="s">
        <v>187</v>
      </c>
      <c r="L91" s="94">
        <v>0.139156479</v>
      </c>
      <c r="M91" s="77" t="s">
        <v>187</v>
      </c>
      <c r="N91" s="78" t="s">
        <v>187</v>
      </c>
      <c r="O91" s="77" t="s">
        <v>187</v>
      </c>
      <c r="P91" s="77" t="s">
        <v>187</v>
      </c>
      <c r="Q91" s="77" t="s">
        <v>187</v>
      </c>
      <c r="R91" s="92">
        <v>1.7700564600000002</v>
      </c>
      <c r="S91" s="93" t="s">
        <v>187</v>
      </c>
      <c r="T91" s="93" t="s">
        <v>187</v>
      </c>
      <c r="U91" s="93" t="s">
        <v>187</v>
      </c>
      <c r="V91" s="94">
        <v>0.031863129000000004</v>
      </c>
      <c r="W91" s="92" t="s">
        <v>187</v>
      </c>
      <c r="X91" s="93" t="s">
        <v>187</v>
      </c>
      <c r="Y91" s="93" t="s">
        <v>187</v>
      </c>
      <c r="Z91" s="93" t="s">
        <v>187</v>
      </c>
      <c r="AA91" s="94" t="s">
        <v>187</v>
      </c>
      <c r="AB91" s="92">
        <v>0.71280284</v>
      </c>
      <c r="AC91" s="93" t="s">
        <v>187</v>
      </c>
      <c r="AD91" s="93" t="s">
        <v>187</v>
      </c>
      <c r="AE91" s="93" t="s">
        <v>187</v>
      </c>
      <c r="AF91" s="94" t="s">
        <v>187</v>
      </c>
      <c r="AG91" s="77" t="s">
        <v>187</v>
      </c>
      <c r="AH91" s="77" t="s">
        <v>187</v>
      </c>
      <c r="AI91" s="77" t="s">
        <v>187</v>
      </c>
      <c r="AJ91" s="77" t="s">
        <v>187</v>
      </c>
      <c r="AK91" s="77" t="s">
        <v>187</v>
      </c>
      <c r="AL91" s="92">
        <v>0.425159499</v>
      </c>
      <c r="AM91" s="93" t="s">
        <v>187</v>
      </c>
      <c r="AN91" s="93" t="s">
        <v>187</v>
      </c>
      <c r="AO91" s="93" t="s">
        <v>187</v>
      </c>
      <c r="AP91" s="94" t="s">
        <v>187</v>
      </c>
      <c r="AQ91" s="92" t="s">
        <v>187</v>
      </c>
      <c r="AR91" s="95" t="s">
        <v>187</v>
      </c>
      <c r="AS91" s="93" t="s">
        <v>187</v>
      </c>
      <c r="AT91" s="93" t="s">
        <v>187</v>
      </c>
      <c r="AU91" s="94" t="s">
        <v>187</v>
      </c>
      <c r="AV91" s="92">
        <v>515.285898725</v>
      </c>
      <c r="AW91" s="93">
        <v>5.8549961459999995</v>
      </c>
      <c r="AX91" s="93" t="s">
        <v>187</v>
      </c>
      <c r="AY91" s="93" t="s">
        <v>187</v>
      </c>
      <c r="AZ91" s="94">
        <v>22.50675275</v>
      </c>
      <c r="BA91" s="92" t="s">
        <v>187</v>
      </c>
      <c r="BB91" s="95" t="s">
        <v>187</v>
      </c>
      <c r="BC91" s="93" t="s">
        <v>187</v>
      </c>
      <c r="BD91" s="93" t="s">
        <v>187</v>
      </c>
      <c r="BE91" s="94" t="s">
        <v>187</v>
      </c>
      <c r="BF91" s="92">
        <v>238.41016257799998</v>
      </c>
      <c r="BG91" s="95">
        <v>8.462101738000001</v>
      </c>
      <c r="BH91" s="93" t="s">
        <v>187</v>
      </c>
      <c r="BI91" s="93" t="s">
        <v>187</v>
      </c>
      <c r="BJ91" s="94">
        <v>5.486898883</v>
      </c>
      <c r="BK91" s="79">
        <f>SUM(C91:BJ91)</f>
        <v>802.5725979299999</v>
      </c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s="4" customFormat="1" ht="12.75">
      <c r="A92" s="36"/>
      <c r="B92" s="37" t="s">
        <v>81</v>
      </c>
      <c r="C92" s="50">
        <f>SUM(C91)</f>
        <v>0</v>
      </c>
      <c r="D92" s="83">
        <f>SUM(D91)</f>
        <v>0</v>
      </c>
      <c r="E92" s="83">
        <f aca="true" t="shared" si="8" ref="E92:BJ92">SUM(E91)</f>
        <v>0</v>
      </c>
      <c r="F92" s="83">
        <f t="shared" si="8"/>
        <v>0</v>
      </c>
      <c r="G92" s="80">
        <f t="shared" si="8"/>
        <v>0</v>
      </c>
      <c r="H92" s="50">
        <f t="shared" si="8"/>
        <v>3.486748703</v>
      </c>
      <c r="I92" s="83">
        <f t="shared" si="8"/>
        <v>0</v>
      </c>
      <c r="J92" s="83">
        <f t="shared" si="8"/>
        <v>0</v>
      </c>
      <c r="K92" s="83">
        <f t="shared" si="8"/>
        <v>0</v>
      </c>
      <c r="L92" s="80">
        <f t="shared" si="8"/>
        <v>0.139156479</v>
      </c>
      <c r="M92" s="52">
        <f t="shared" si="8"/>
        <v>0</v>
      </c>
      <c r="N92" s="52">
        <f t="shared" si="8"/>
        <v>0</v>
      </c>
      <c r="O92" s="52">
        <f t="shared" si="8"/>
        <v>0</v>
      </c>
      <c r="P92" s="52">
        <f t="shared" si="8"/>
        <v>0</v>
      </c>
      <c r="Q92" s="91">
        <f t="shared" si="8"/>
        <v>0</v>
      </c>
      <c r="R92" s="50">
        <f t="shared" si="8"/>
        <v>1.7700564600000002</v>
      </c>
      <c r="S92" s="83">
        <f t="shared" si="8"/>
        <v>0</v>
      </c>
      <c r="T92" s="83">
        <f t="shared" si="8"/>
        <v>0</v>
      </c>
      <c r="U92" s="83">
        <f t="shared" si="8"/>
        <v>0</v>
      </c>
      <c r="V92" s="80">
        <f t="shared" si="8"/>
        <v>0.031863129000000004</v>
      </c>
      <c r="W92" s="50">
        <f t="shared" si="8"/>
        <v>0</v>
      </c>
      <c r="X92" s="83">
        <f t="shared" si="8"/>
        <v>0</v>
      </c>
      <c r="Y92" s="83">
        <f t="shared" si="8"/>
        <v>0</v>
      </c>
      <c r="Z92" s="83">
        <f t="shared" si="8"/>
        <v>0</v>
      </c>
      <c r="AA92" s="80">
        <f t="shared" si="8"/>
        <v>0</v>
      </c>
      <c r="AB92" s="50">
        <f t="shared" si="8"/>
        <v>0.71280284</v>
      </c>
      <c r="AC92" s="83">
        <f t="shared" si="8"/>
        <v>0</v>
      </c>
      <c r="AD92" s="83">
        <f t="shared" si="8"/>
        <v>0</v>
      </c>
      <c r="AE92" s="83">
        <f t="shared" si="8"/>
        <v>0</v>
      </c>
      <c r="AF92" s="80">
        <f t="shared" si="8"/>
        <v>0</v>
      </c>
      <c r="AG92" s="52">
        <f t="shared" si="8"/>
        <v>0</v>
      </c>
      <c r="AH92" s="52">
        <f t="shared" si="8"/>
        <v>0</v>
      </c>
      <c r="AI92" s="52">
        <f t="shared" si="8"/>
        <v>0</v>
      </c>
      <c r="AJ92" s="52">
        <f t="shared" si="8"/>
        <v>0</v>
      </c>
      <c r="AK92" s="91">
        <f t="shared" si="8"/>
        <v>0</v>
      </c>
      <c r="AL92" s="50">
        <f t="shared" si="8"/>
        <v>0.425159499</v>
      </c>
      <c r="AM92" s="83">
        <f t="shared" si="8"/>
        <v>0</v>
      </c>
      <c r="AN92" s="83">
        <f t="shared" si="8"/>
        <v>0</v>
      </c>
      <c r="AO92" s="83">
        <f t="shared" si="8"/>
        <v>0</v>
      </c>
      <c r="AP92" s="80">
        <f t="shared" si="8"/>
        <v>0</v>
      </c>
      <c r="AQ92" s="50">
        <f t="shared" si="8"/>
        <v>0</v>
      </c>
      <c r="AR92" s="83">
        <f t="shared" si="8"/>
        <v>0</v>
      </c>
      <c r="AS92" s="83">
        <f t="shared" si="8"/>
        <v>0</v>
      </c>
      <c r="AT92" s="83">
        <f t="shared" si="8"/>
        <v>0</v>
      </c>
      <c r="AU92" s="80">
        <f t="shared" si="8"/>
        <v>0</v>
      </c>
      <c r="AV92" s="50">
        <f t="shared" si="8"/>
        <v>515.285898725</v>
      </c>
      <c r="AW92" s="83">
        <f t="shared" si="8"/>
        <v>5.8549961459999995</v>
      </c>
      <c r="AX92" s="83">
        <f t="shared" si="8"/>
        <v>0</v>
      </c>
      <c r="AY92" s="83">
        <f t="shared" si="8"/>
        <v>0</v>
      </c>
      <c r="AZ92" s="80">
        <f t="shared" si="8"/>
        <v>22.50675275</v>
      </c>
      <c r="BA92" s="50">
        <f t="shared" si="8"/>
        <v>0</v>
      </c>
      <c r="BB92" s="83">
        <f t="shared" si="8"/>
        <v>0</v>
      </c>
      <c r="BC92" s="83">
        <f t="shared" si="8"/>
        <v>0</v>
      </c>
      <c r="BD92" s="83">
        <f t="shared" si="8"/>
        <v>0</v>
      </c>
      <c r="BE92" s="80">
        <f t="shared" si="8"/>
        <v>0</v>
      </c>
      <c r="BF92" s="50">
        <f t="shared" si="8"/>
        <v>238.41016257799998</v>
      </c>
      <c r="BG92" s="83">
        <f t="shared" si="8"/>
        <v>8.462101738000001</v>
      </c>
      <c r="BH92" s="83">
        <f t="shared" si="8"/>
        <v>0</v>
      </c>
      <c r="BI92" s="83">
        <f t="shared" si="8"/>
        <v>0</v>
      </c>
      <c r="BJ92" s="80">
        <f t="shared" si="8"/>
        <v>5.486898883</v>
      </c>
      <c r="BK92" s="53">
        <f>SUM(BK91:BK91)</f>
        <v>802.5725979299999</v>
      </c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63" ht="12.75">
      <c r="A93" s="11" t="s">
        <v>73</v>
      </c>
      <c r="B93" s="18" t="s">
        <v>17</v>
      </c>
      <c r="C93" s="128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30"/>
    </row>
    <row r="94" spans="1:63" ht="12.75">
      <c r="A94" s="11"/>
      <c r="B94" s="24" t="s">
        <v>106</v>
      </c>
      <c r="C94" s="85" t="s">
        <v>187</v>
      </c>
      <c r="D94" s="54">
        <v>65.200928577</v>
      </c>
      <c r="E94" s="45" t="s">
        <v>187</v>
      </c>
      <c r="F94" s="45" t="s">
        <v>187</v>
      </c>
      <c r="G94" s="55" t="s">
        <v>187</v>
      </c>
      <c r="H94" s="85">
        <v>17.932729745</v>
      </c>
      <c r="I94" s="45">
        <v>50.356166542</v>
      </c>
      <c r="J94" s="45" t="s">
        <v>187</v>
      </c>
      <c r="K94" s="45" t="s">
        <v>187</v>
      </c>
      <c r="L94" s="55">
        <v>58.802309949000005</v>
      </c>
      <c r="M94" s="85" t="s">
        <v>187</v>
      </c>
      <c r="N94" s="54" t="s">
        <v>187</v>
      </c>
      <c r="O94" s="45" t="s">
        <v>187</v>
      </c>
      <c r="P94" s="45" t="s">
        <v>187</v>
      </c>
      <c r="Q94" s="55" t="s">
        <v>187</v>
      </c>
      <c r="R94" s="85">
        <v>4.433058588</v>
      </c>
      <c r="S94" s="45">
        <v>0.447758496</v>
      </c>
      <c r="T94" s="45" t="s">
        <v>187</v>
      </c>
      <c r="U94" s="45" t="s">
        <v>187</v>
      </c>
      <c r="V94" s="55">
        <v>1.262290353</v>
      </c>
      <c r="W94" s="85" t="s">
        <v>187</v>
      </c>
      <c r="X94" s="45" t="s">
        <v>187</v>
      </c>
      <c r="Y94" s="45" t="s">
        <v>187</v>
      </c>
      <c r="Z94" s="45" t="s">
        <v>187</v>
      </c>
      <c r="AA94" s="55" t="s">
        <v>187</v>
      </c>
      <c r="AB94" s="85">
        <v>0.120478224</v>
      </c>
      <c r="AC94" s="45" t="s">
        <v>187</v>
      </c>
      <c r="AD94" s="45" t="s">
        <v>187</v>
      </c>
      <c r="AE94" s="45" t="s">
        <v>187</v>
      </c>
      <c r="AF94" s="55" t="s">
        <v>187</v>
      </c>
      <c r="AG94" s="85" t="s">
        <v>187</v>
      </c>
      <c r="AH94" s="45" t="s">
        <v>187</v>
      </c>
      <c r="AI94" s="45" t="s">
        <v>187</v>
      </c>
      <c r="AJ94" s="45" t="s">
        <v>187</v>
      </c>
      <c r="AK94" s="55" t="s">
        <v>187</v>
      </c>
      <c r="AL94" s="85">
        <v>0.112042812</v>
      </c>
      <c r="AM94" s="45" t="s">
        <v>187</v>
      </c>
      <c r="AN94" s="45" t="s">
        <v>187</v>
      </c>
      <c r="AO94" s="45" t="s">
        <v>187</v>
      </c>
      <c r="AP94" s="55" t="s">
        <v>187</v>
      </c>
      <c r="AQ94" s="85" t="s">
        <v>187</v>
      </c>
      <c r="AR94" s="54">
        <v>0.24099016099999998</v>
      </c>
      <c r="AS94" s="45" t="s">
        <v>187</v>
      </c>
      <c r="AT94" s="45" t="s">
        <v>187</v>
      </c>
      <c r="AU94" s="55" t="s">
        <v>187</v>
      </c>
      <c r="AV94" s="85">
        <v>807.5699096320002</v>
      </c>
      <c r="AW94" s="45">
        <v>175.423840722</v>
      </c>
      <c r="AX94" s="45">
        <v>2.314453551</v>
      </c>
      <c r="AY94" s="45">
        <v>2.1547884699999997</v>
      </c>
      <c r="AZ94" s="55">
        <v>517.626247287</v>
      </c>
      <c r="BA94" s="85" t="s">
        <v>187</v>
      </c>
      <c r="BB94" s="54" t="s">
        <v>187</v>
      </c>
      <c r="BC94" s="45" t="s">
        <v>187</v>
      </c>
      <c r="BD94" s="45" t="s">
        <v>187</v>
      </c>
      <c r="BE94" s="55" t="s">
        <v>187</v>
      </c>
      <c r="BF94" s="85">
        <v>207.073607385</v>
      </c>
      <c r="BG94" s="54">
        <v>22.924376172000002</v>
      </c>
      <c r="BH94" s="45" t="s">
        <v>187</v>
      </c>
      <c r="BI94" s="45" t="s">
        <v>187</v>
      </c>
      <c r="BJ94" s="55">
        <v>42.889540383</v>
      </c>
      <c r="BK94" s="49">
        <f aca="true" t="shared" si="9" ref="BK94:BK103">SUM(C94:BJ94)</f>
        <v>1976.885517049</v>
      </c>
    </row>
    <row r="95" spans="1:63" ht="12.75">
      <c r="A95" s="11"/>
      <c r="B95" s="24" t="s">
        <v>107</v>
      </c>
      <c r="C95" s="85" t="s">
        <v>187</v>
      </c>
      <c r="D95" s="54">
        <v>16.247595369</v>
      </c>
      <c r="E95" s="45" t="s">
        <v>187</v>
      </c>
      <c r="F95" s="45" t="s">
        <v>187</v>
      </c>
      <c r="G95" s="55" t="s">
        <v>187</v>
      </c>
      <c r="H95" s="85">
        <v>0.6703482159999999</v>
      </c>
      <c r="I95" s="45" t="s">
        <v>187</v>
      </c>
      <c r="J95" s="45" t="s">
        <v>187</v>
      </c>
      <c r="K95" s="45" t="s">
        <v>187</v>
      </c>
      <c r="L95" s="55">
        <v>11.273576619</v>
      </c>
      <c r="M95" s="85" t="s">
        <v>187</v>
      </c>
      <c r="N95" s="54" t="s">
        <v>187</v>
      </c>
      <c r="O95" s="45" t="s">
        <v>187</v>
      </c>
      <c r="P95" s="45" t="s">
        <v>187</v>
      </c>
      <c r="Q95" s="55" t="s">
        <v>187</v>
      </c>
      <c r="R95" s="85">
        <v>0.270012781</v>
      </c>
      <c r="S95" s="45" t="s">
        <v>187</v>
      </c>
      <c r="T95" s="45" t="s">
        <v>187</v>
      </c>
      <c r="U95" s="45" t="s">
        <v>187</v>
      </c>
      <c r="V95" s="55">
        <v>0.066854002</v>
      </c>
      <c r="W95" s="85" t="s">
        <v>187</v>
      </c>
      <c r="X95" s="45" t="s">
        <v>187</v>
      </c>
      <c r="Y95" s="45" t="s">
        <v>187</v>
      </c>
      <c r="Z95" s="45" t="s">
        <v>187</v>
      </c>
      <c r="AA95" s="55" t="s">
        <v>187</v>
      </c>
      <c r="AB95" s="85">
        <v>0.011698607</v>
      </c>
      <c r="AC95" s="45" t="s">
        <v>187</v>
      </c>
      <c r="AD95" s="45" t="s">
        <v>187</v>
      </c>
      <c r="AE95" s="45" t="s">
        <v>187</v>
      </c>
      <c r="AF95" s="55" t="s">
        <v>187</v>
      </c>
      <c r="AG95" s="85" t="s">
        <v>187</v>
      </c>
      <c r="AH95" s="45" t="s">
        <v>187</v>
      </c>
      <c r="AI95" s="45" t="s">
        <v>187</v>
      </c>
      <c r="AJ95" s="45" t="s">
        <v>187</v>
      </c>
      <c r="AK95" s="55" t="s">
        <v>187</v>
      </c>
      <c r="AL95" s="85">
        <v>0.011660028000000001</v>
      </c>
      <c r="AM95" s="45" t="s">
        <v>187</v>
      </c>
      <c r="AN95" s="45" t="s">
        <v>187</v>
      </c>
      <c r="AO95" s="45" t="s">
        <v>187</v>
      </c>
      <c r="AP95" s="55" t="s">
        <v>187</v>
      </c>
      <c r="AQ95" s="85" t="s">
        <v>187</v>
      </c>
      <c r="AR95" s="54">
        <v>18.47148387</v>
      </c>
      <c r="AS95" s="45" t="s">
        <v>187</v>
      </c>
      <c r="AT95" s="45" t="s">
        <v>187</v>
      </c>
      <c r="AU95" s="55" t="s">
        <v>187</v>
      </c>
      <c r="AV95" s="85">
        <v>93.344440703</v>
      </c>
      <c r="AW95" s="45">
        <v>5.900590304</v>
      </c>
      <c r="AX95" s="45" t="s">
        <v>187</v>
      </c>
      <c r="AY95" s="45" t="s">
        <v>187</v>
      </c>
      <c r="AZ95" s="55">
        <v>53.188896223</v>
      </c>
      <c r="BA95" s="85" t="s">
        <v>187</v>
      </c>
      <c r="BB95" s="54" t="s">
        <v>187</v>
      </c>
      <c r="BC95" s="45" t="s">
        <v>187</v>
      </c>
      <c r="BD95" s="45" t="s">
        <v>187</v>
      </c>
      <c r="BE95" s="55" t="s">
        <v>187</v>
      </c>
      <c r="BF95" s="85">
        <v>31.433509335</v>
      </c>
      <c r="BG95" s="54">
        <v>1.8920568329999998</v>
      </c>
      <c r="BH95" s="45" t="s">
        <v>187</v>
      </c>
      <c r="BI95" s="45" t="s">
        <v>187</v>
      </c>
      <c r="BJ95" s="55">
        <v>3.682399303</v>
      </c>
      <c r="BK95" s="49">
        <f t="shared" si="9"/>
        <v>236.465122193</v>
      </c>
    </row>
    <row r="96" spans="1:63" ht="12.75">
      <c r="A96" s="11"/>
      <c r="B96" s="24" t="s">
        <v>108</v>
      </c>
      <c r="C96" s="85" t="s">
        <v>187</v>
      </c>
      <c r="D96" s="54" t="s">
        <v>187</v>
      </c>
      <c r="E96" s="45" t="s">
        <v>187</v>
      </c>
      <c r="F96" s="45" t="s">
        <v>187</v>
      </c>
      <c r="G96" s="55" t="s">
        <v>187</v>
      </c>
      <c r="H96" s="85">
        <v>5.966676069999999</v>
      </c>
      <c r="I96" s="45">
        <v>0.02850473</v>
      </c>
      <c r="J96" s="45" t="s">
        <v>187</v>
      </c>
      <c r="K96" s="45" t="s">
        <v>187</v>
      </c>
      <c r="L96" s="55">
        <v>6.2484454519999995</v>
      </c>
      <c r="M96" s="85" t="s">
        <v>187</v>
      </c>
      <c r="N96" s="54" t="s">
        <v>187</v>
      </c>
      <c r="O96" s="45" t="s">
        <v>187</v>
      </c>
      <c r="P96" s="45" t="s">
        <v>187</v>
      </c>
      <c r="Q96" s="55" t="s">
        <v>187</v>
      </c>
      <c r="R96" s="85">
        <v>2.018110062</v>
      </c>
      <c r="S96" s="45">
        <v>0.121019627</v>
      </c>
      <c r="T96" s="45" t="s">
        <v>187</v>
      </c>
      <c r="U96" s="45" t="s">
        <v>187</v>
      </c>
      <c r="V96" s="55">
        <v>0.236303202</v>
      </c>
      <c r="W96" s="85" t="s">
        <v>187</v>
      </c>
      <c r="X96" s="45" t="s">
        <v>187</v>
      </c>
      <c r="Y96" s="45" t="s">
        <v>187</v>
      </c>
      <c r="Z96" s="45" t="s">
        <v>187</v>
      </c>
      <c r="AA96" s="55" t="s">
        <v>187</v>
      </c>
      <c r="AB96" s="85">
        <v>0.017425398</v>
      </c>
      <c r="AC96" s="45" t="s">
        <v>187</v>
      </c>
      <c r="AD96" s="45" t="s">
        <v>187</v>
      </c>
      <c r="AE96" s="45" t="s">
        <v>187</v>
      </c>
      <c r="AF96" s="55" t="s">
        <v>187</v>
      </c>
      <c r="AG96" s="85" t="s">
        <v>187</v>
      </c>
      <c r="AH96" s="45" t="s">
        <v>187</v>
      </c>
      <c r="AI96" s="45" t="s">
        <v>187</v>
      </c>
      <c r="AJ96" s="45" t="s">
        <v>187</v>
      </c>
      <c r="AK96" s="55" t="s">
        <v>187</v>
      </c>
      <c r="AL96" s="85">
        <v>0.024991832999999998</v>
      </c>
      <c r="AM96" s="45" t="s">
        <v>187</v>
      </c>
      <c r="AN96" s="45" t="s">
        <v>187</v>
      </c>
      <c r="AO96" s="45" t="s">
        <v>187</v>
      </c>
      <c r="AP96" s="55" t="s">
        <v>187</v>
      </c>
      <c r="AQ96" s="85" t="s">
        <v>187</v>
      </c>
      <c r="AR96" s="54">
        <v>2.2561806449999997</v>
      </c>
      <c r="AS96" s="45" t="s">
        <v>187</v>
      </c>
      <c r="AT96" s="45" t="s">
        <v>187</v>
      </c>
      <c r="AU96" s="55" t="s">
        <v>187</v>
      </c>
      <c r="AV96" s="85">
        <v>193.378653131</v>
      </c>
      <c r="AW96" s="45">
        <v>33.433568382999994</v>
      </c>
      <c r="AX96" s="45" t="s">
        <v>187</v>
      </c>
      <c r="AY96" s="45">
        <v>1.7062016100000001</v>
      </c>
      <c r="AZ96" s="55">
        <v>123.608395055</v>
      </c>
      <c r="BA96" s="85" t="s">
        <v>187</v>
      </c>
      <c r="BB96" s="54" t="s">
        <v>187</v>
      </c>
      <c r="BC96" s="45" t="s">
        <v>187</v>
      </c>
      <c r="BD96" s="45" t="s">
        <v>187</v>
      </c>
      <c r="BE96" s="55" t="s">
        <v>187</v>
      </c>
      <c r="BF96" s="85">
        <v>78.023523443</v>
      </c>
      <c r="BG96" s="54">
        <v>2.04851935</v>
      </c>
      <c r="BH96" s="45" t="s">
        <v>187</v>
      </c>
      <c r="BI96" s="45" t="s">
        <v>187</v>
      </c>
      <c r="BJ96" s="55">
        <v>7.528876626000001</v>
      </c>
      <c r="BK96" s="49">
        <f t="shared" si="9"/>
        <v>456.64539461699997</v>
      </c>
    </row>
    <row r="97" spans="1:63" ht="25.5">
      <c r="A97" s="11"/>
      <c r="B97" s="24" t="s">
        <v>109</v>
      </c>
      <c r="C97" s="85" t="s">
        <v>187</v>
      </c>
      <c r="D97" s="54" t="s">
        <v>187</v>
      </c>
      <c r="E97" s="45" t="s">
        <v>187</v>
      </c>
      <c r="F97" s="45" t="s">
        <v>187</v>
      </c>
      <c r="G97" s="55" t="s">
        <v>187</v>
      </c>
      <c r="H97" s="85">
        <v>0.081257516</v>
      </c>
      <c r="I97" s="45" t="s">
        <v>187</v>
      </c>
      <c r="J97" s="45" t="s">
        <v>187</v>
      </c>
      <c r="K97" s="45" t="s">
        <v>187</v>
      </c>
      <c r="L97" s="55" t="s">
        <v>187</v>
      </c>
      <c r="M97" s="85" t="s">
        <v>187</v>
      </c>
      <c r="N97" s="54" t="s">
        <v>187</v>
      </c>
      <c r="O97" s="45" t="s">
        <v>187</v>
      </c>
      <c r="P97" s="45" t="s">
        <v>187</v>
      </c>
      <c r="Q97" s="55" t="s">
        <v>187</v>
      </c>
      <c r="R97" s="85">
        <v>0.057375973</v>
      </c>
      <c r="S97" s="45" t="s">
        <v>187</v>
      </c>
      <c r="T97" s="45" t="s">
        <v>187</v>
      </c>
      <c r="U97" s="45" t="s">
        <v>187</v>
      </c>
      <c r="V97" s="55">
        <v>0.002460206</v>
      </c>
      <c r="W97" s="85" t="s">
        <v>187</v>
      </c>
      <c r="X97" s="45" t="s">
        <v>187</v>
      </c>
      <c r="Y97" s="45" t="s">
        <v>187</v>
      </c>
      <c r="Z97" s="45" t="s">
        <v>187</v>
      </c>
      <c r="AA97" s="55" t="s">
        <v>187</v>
      </c>
      <c r="AB97" s="85" t="s">
        <v>187</v>
      </c>
      <c r="AC97" s="45" t="s">
        <v>187</v>
      </c>
      <c r="AD97" s="45" t="s">
        <v>187</v>
      </c>
      <c r="AE97" s="45" t="s">
        <v>187</v>
      </c>
      <c r="AF97" s="55" t="s">
        <v>187</v>
      </c>
      <c r="AG97" s="85" t="s">
        <v>187</v>
      </c>
      <c r="AH97" s="45" t="s">
        <v>187</v>
      </c>
      <c r="AI97" s="45" t="s">
        <v>187</v>
      </c>
      <c r="AJ97" s="45" t="s">
        <v>187</v>
      </c>
      <c r="AK97" s="55" t="s">
        <v>187</v>
      </c>
      <c r="AL97" s="85" t="s">
        <v>187</v>
      </c>
      <c r="AM97" s="45" t="s">
        <v>187</v>
      </c>
      <c r="AN97" s="45" t="s">
        <v>187</v>
      </c>
      <c r="AO97" s="45" t="s">
        <v>187</v>
      </c>
      <c r="AP97" s="55" t="s">
        <v>187</v>
      </c>
      <c r="AQ97" s="85" t="s">
        <v>187</v>
      </c>
      <c r="AR97" s="54" t="s">
        <v>187</v>
      </c>
      <c r="AS97" s="45" t="s">
        <v>187</v>
      </c>
      <c r="AT97" s="45" t="s">
        <v>187</v>
      </c>
      <c r="AU97" s="55" t="s">
        <v>187</v>
      </c>
      <c r="AV97" s="85">
        <v>21.867304458</v>
      </c>
      <c r="AW97" s="45">
        <v>0.893380466</v>
      </c>
      <c r="AX97" s="45" t="s">
        <v>187</v>
      </c>
      <c r="AY97" s="45" t="s">
        <v>187</v>
      </c>
      <c r="AZ97" s="55">
        <v>15.225078222</v>
      </c>
      <c r="BA97" s="85" t="s">
        <v>187</v>
      </c>
      <c r="BB97" s="54" t="s">
        <v>187</v>
      </c>
      <c r="BC97" s="45" t="s">
        <v>187</v>
      </c>
      <c r="BD97" s="45" t="s">
        <v>187</v>
      </c>
      <c r="BE97" s="55" t="s">
        <v>187</v>
      </c>
      <c r="BF97" s="85">
        <v>11.025230264</v>
      </c>
      <c r="BG97" s="54">
        <v>0.1528614</v>
      </c>
      <c r="BH97" s="45" t="s">
        <v>187</v>
      </c>
      <c r="BI97" s="45" t="s">
        <v>187</v>
      </c>
      <c r="BJ97" s="55">
        <v>2.0906868729999997</v>
      </c>
      <c r="BK97" s="49">
        <f t="shared" si="9"/>
        <v>51.395635378</v>
      </c>
    </row>
    <row r="98" spans="1:63" ht="12.75">
      <c r="A98" s="11"/>
      <c r="B98" s="24" t="s">
        <v>110</v>
      </c>
      <c r="C98" s="85" t="s">
        <v>187</v>
      </c>
      <c r="D98" s="54" t="s">
        <v>187</v>
      </c>
      <c r="E98" s="45" t="s">
        <v>187</v>
      </c>
      <c r="F98" s="45" t="s">
        <v>187</v>
      </c>
      <c r="G98" s="55" t="s">
        <v>187</v>
      </c>
      <c r="H98" s="85">
        <v>0.171605858</v>
      </c>
      <c r="I98" s="45" t="s">
        <v>187</v>
      </c>
      <c r="J98" s="45" t="s">
        <v>187</v>
      </c>
      <c r="K98" s="45" t="s">
        <v>187</v>
      </c>
      <c r="L98" s="55">
        <v>0.17344194300000002</v>
      </c>
      <c r="M98" s="85" t="s">
        <v>187</v>
      </c>
      <c r="N98" s="54" t="s">
        <v>187</v>
      </c>
      <c r="O98" s="45" t="s">
        <v>187</v>
      </c>
      <c r="P98" s="45" t="s">
        <v>187</v>
      </c>
      <c r="Q98" s="55" t="s">
        <v>187</v>
      </c>
      <c r="R98" s="85">
        <v>0.06389858999999999</v>
      </c>
      <c r="S98" s="45" t="s">
        <v>187</v>
      </c>
      <c r="T98" s="45" t="s">
        <v>187</v>
      </c>
      <c r="U98" s="45" t="s">
        <v>187</v>
      </c>
      <c r="V98" s="55" t="s">
        <v>187</v>
      </c>
      <c r="W98" s="85" t="s">
        <v>187</v>
      </c>
      <c r="X98" s="45" t="s">
        <v>187</v>
      </c>
      <c r="Y98" s="45" t="s">
        <v>187</v>
      </c>
      <c r="Z98" s="45" t="s">
        <v>187</v>
      </c>
      <c r="AA98" s="55" t="s">
        <v>187</v>
      </c>
      <c r="AB98" s="85">
        <v>0.062366774</v>
      </c>
      <c r="AC98" s="45" t="s">
        <v>187</v>
      </c>
      <c r="AD98" s="45" t="s">
        <v>187</v>
      </c>
      <c r="AE98" s="45" t="s">
        <v>187</v>
      </c>
      <c r="AF98" s="55" t="s">
        <v>187</v>
      </c>
      <c r="AG98" s="85" t="s">
        <v>187</v>
      </c>
      <c r="AH98" s="45" t="s">
        <v>187</v>
      </c>
      <c r="AI98" s="45" t="s">
        <v>187</v>
      </c>
      <c r="AJ98" s="45" t="s">
        <v>187</v>
      </c>
      <c r="AK98" s="55" t="s">
        <v>187</v>
      </c>
      <c r="AL98" s="85">
        <v>0.05454976</v>
      </c>
      <c r="AM98" s="45" t="s">
        <v>187</v>
      </c>
      <c r="AN98" s="45" t="s">
        <v>187</v>
      </c>
      <c r="AO98" s="45" t="s">
        <v>187</v>
      </c>
      <c r="AP98" s="55" t="s">
        <v>187</v>
      </c>
      <c r="AQ98" s="85" t="s">
        <v>187</v>
      </c>
      <c r="AR98" s="54" t="s">
        <v>187</v>
      </c>
      <c r="AS98" s="45" t="s">
        <v>187</v>
      </c>
      <c r="AT98" s="45" t="s">
        <v>187</v>
      </c>
      <c r="AU98" s="55" t="s">
        <v>187</v>
      </c>
      <c r="AV98" s="85">
        <v>33.012876256</v>
      </c>
      <c r="AW98" s="45">
        <v>2.184519526</v>
      </c>
      <c r="AX98" s="45" t="s">
        <v>187</v>
      </c>
      <c r="AY98" s="45" t="s">
        <v>187</v>
      </c>
      <c r="AZ98" s="55">
        <v>6.442722214</v>
      </c>
      <c r="BA98" s="85" t="s">
        <v>187</v>
      </c>
      <c r="BB98" s="54" t="s">
        <v>187</v>
      </c>
      <c r="BC98" s="45" t="s">
        <v>187</v>
      </c>
      <c r="BD98" s="45" t="s">
        <v>187</v>
      </c>
      <c r="BE98" s="55" t="s">
        <v>187</v>
      </c>
      <c r="BF98" s="85">
        <v>18.125209805999997</v>
      </c>
      <c r="BG98" s="54">
        <v>0.829762035</v>
      </c>
      <c r="BH98" s="45" t="s">
        <v>187</v>
      </c>
      <c r="BI98" s="45" t="s">
        <v>187</v>
      </c>
      <c r="BJ98" s="55">
        <v>1.0288099419999999</v>
      </c>
      <c r="BK98" s="49">
        <f t="shared" si="9"/>
        <v>62.149762704000004</v>
      </c>
    </row>
    <row r="99" spans="1:63" ht="12.75">
      <c r="A99" s="11"/>
      <c r="B99" s="24" t="s">
        <v>111</v>
      </c>
      <c r="C99" s="85" t="s">
        <v>187</v>
      </c>
      <c r="D99" s="54" t="s">
        <v>187</v>
      </c>
      <c r="E99" s="45" t="s">
        <v>187</v>
      </c>
      <c r="F99" s="45" t="s">
        <v>187</v>
      </c>
      <c r="G99" s="55" t="s">
        <v>187</v>
      </c>
      <c r="H99" s="85">
        <v>3.11208861</v>
      </c>
      <c r="I99" s="45">
        <v>0.000745963</v>
      </c>
      <c r="J99" s="45" t="s">
        <v>187</v>
      </c>
      <c r="K99" s="45" t="s">
        <v>187</v>
      </c>
      <c r="L99" s="55">
        <v>1.8082918399999999</v>
      </c>
      <c r="M99" s="85" t="s">
        <v>187</v>
      </c>
      <c r="N99" s="54" t="s">
        <v>187</v>
      </c>
      <c r="O99" s="45" t="s">
        <v>187</v>
      </c>
      <c r="P99" s="45" t="s">
        <v>187</v>
      </c>
      <c r="Q99" s="55" t="s">
        <v>187</v>
      </c>
      <c r="R99" s="85">
        <v>0.544719154</v>
      </c>
      <c r="S99" s="45">
        <v>0.023316266</v>
      </c>
      <c r="T99" s="45" t="s">
        <v>187</v>
      </c>
      <c r="U99" s="45" t="s">
        <v>187</v>
      </c>
      <c r="V99" s="55">
        <v>0.20867176</v>
      </c>
      <c r="W99" s="85" t="s">
        <v>187</v>
      </c>
      <c r="X99" s="45" t="s">
        <v>187</v>
      </c>
      <c r="Y99" s="45" t="s">
        <v>187</v>
      </c>
      <c r="Z99" s="45" t="s">
        <v>187</v>
      </c>
      <c r="AA99" s="55" t="s">
        <v>187</v>
      </c>
      <c r="AB99" s="85">
        <v>0.011111605</v>
      </c>
      <c r="AC99" s="45" t="s">
        <v>187</v>
      </c>
      <c r="AD99" s="45" t="s">
        <v>187</v>
      </c>
      <c r="AE99" s="45" t="s">
        <v>187</v>
      </c>
      <c r="AF99" s="55" t="s">
        <v>187</v>
      </c>
      <c r="AG99" s="85" t="s">
        <v>187</v>
      </c>
      <c r="AH99" s="45" t="s">
        <v>187</v>
      </c>
      <c r="AI99" s="45" t="s">
        <v>187</v>
      </c>
      <c r="AJ99" s="45" t="s">
        <v>187</v>
      </c>
      <c r="AK99" s="55" t="s">
        <v>187</v>
      </c>
      <c r="AL99" s="85">
        <v>0.02120796</v>
      </c>
      <c r="AM99" s="45" t="s">
        <v>187</v>
      </c>
      <c r="AN99" s="45" t="s">
        <v>187</v>
      </c>
      <c r="AO99" s="45" t="s">
        <v>187</v>
      </c>
      <c r="AP99" s="55" t="s">
        <v>187</v>
      </c>
      <c r="AQ99" s="85" t="s">
        <v>187</v>
      </c>
      <c r="AR99" s="54" t="s">
        <v>187</v>
      </c>
      <c r="AS99" s="45" t="s">
        <v>187</v>
      </c>
      <c r="AT99" s="45" t="s">
        <v>187</v>
      </c>
      <c r="AU99" s="55" t="s">
        <v>187</v>
      </c>
      <c r="AV99" s="85">
        <v>266.941104224</v>
      </c>
      <c r="AW99" s="45">
        <v>41.015830877</v>
      </c>
      <c r="AX99" s="45" t="s">
        <v>187</v>
      </c>
      <c r="AY99" s="45" t="s">
        <v>187</v>
      </c>
      <c r="AZ99" s="55">
        <v>125.820262534</v>
      </c>
      <c r="BA99" s="85" t="s">
        <v>187</v>
      </c>
      <c r="BB99" s="54" t="s">
        <v>187</v>
      </c>
      <c r="BC99" s="45" t="s">
        <v>187</v>
      </c>
      <c r="BD99" s="45" t="s">
        <v>187</v>
      </c>
      <c r="BE99" s="55" t="s">
        <v>187</v>
      </c>
      <c r="BF99" s="85">
        <v>52.097295589999995</v>
      </c>
      <c r="BG99" s="54">
        <v>5.94483412</v>
      </c>
      <c r="BH99" s="45" t="s">
        <v>187</v>
      </c>
      <c r="BI99" s="45" t="s">
        <v>187</v>
      </c>
      <c r="BJ99" s="55">
        <v>11.813006402000001</v>
      </c>
      <c r="BK99" s="49">
        <f t="shared" si="9"/>
        <v>509.36248690499997</v>
      </c>
    </row>
    <row r="100" spans="1:63" ht="12.75">
      <c r="A100" s="11"/>
      <c r="B100" s="24" t="s">
        <v>112</v>
      </c>
      <c r="C100" s="85" t="s">
        <v>187</v>
      </c>
      <c r="D100" s="54" t="s">
        <v>187</v>
      </c>
      <c r="E100" s="45" t="s">
        <v>187</v>
      </c>
      <c r="F100" s="45" t="s">
        <v>187</v>
      </c>
      <c r="G100" s="55" t="s">
        <v>187</v>
      </c>
      <c r="H100" s="85">
        <v>8.717321656</v>
      </c>
      <c r="I100" s="45">
        <v>0.204705185</v>
      </c>
      <c r="J100" s="45">
        <v>0.289527059</v>
      </c>
      <c r="K100" s="45" t="s">
        <v>187</v>
      </c>
      <c r="L100" s="55">
        <v>3.3530696509999998</v>
      </c>
      <c r="M100" s="85" t="s">
        <v>187</v>
      </c>
      <c r="N100" s="54" t="s">
        <v>187</v>
      </c>
      <c r="O100" s="45" t="s">
        <v>187</v>
      </c>
      <c r="P100" s="45" t="s">
        <v>187</v>
      </c>
      <c r="Q100" s="55" t="s">
        <v>187</v>
      </c>
      <c r="R100" s="85">
        <v>3.059192134</v>
      </c>
      <c r="S100" s="45">
        <v>1.008347716</v>
      </c>
      <c r="T100" s="45" t="s">
        <v>187</v>
      </c>
      <c r="U100" s="45" t="s">
        <v>187</v>
      </c>
      <c r="V100" s="55">
        <v>0.5308792299999999</v>
      </c>
      <c r="W100" s="85" t="s">
        <v>187</v>
      </c>
      <c r="X100" s="45" t="s">
        <v>187</v>
      </c>
      <c r="Y100" s="45" t="s">
        <v>187</v>
      </c>
      <c r="Z100" s="45" t="s">
        <v>187</v>
      </c>
      <c r="AA100" s="55" t="s">
        <v>187</v>
      </c>
      <c r="AB100" s="85">
        <v>0.140799598</v>
      </c>
      <c r="AC100" s="45" t="s">
        <v>187</v>
      </c>
      <c r="AD100" s="45" t="s">
        <v>187</v>
      </c>
      <c r="AE100" s="45" t="s">
        <v>187</v>
      </c>
      <c r="AF100" s="55">
        <v>0.029605363</v>
      </c>
      <c r="AG100" s="85" t="s">
        <v>187</v>
      </c>
      <c r="AH100" s="45" t="s">
        <v>187</v>
      </c>
      <c r="AI100" s="45" t="s">
        <v>187</v>
      </c>
      <c r="AJ100" s="45" t="s">
        <v>187</v>
      </c>
      <c r="AK100" s="55" t="s">
        <v>187</v>
      </c>
      <c r="AL100" s="85">
        <v>0.04311433</v>
      </c>
      <c r="AM100" s="45" t="s">
        <v>187</v>
      </c>
      <c r="AN100" s="45" t="s">
        <v>187</v>
      </c>
      <c r="AO100" s="45" t="s">
        <v>187</v>
      </c>
      <c r="AP100" s="55" t="s">
        <v>187</v>
      </c>
      <c r="AQ100" s="85" t="s">
        <v>187</v>
      </c>
      <c r="AR100" s="54" t="s">
        <v>187</v>
      </c>
      <c r="AS100" s="45" t="s">
        <v>187</v>
      </c>
      <c r="AT100" s="45" t="s">
        <v>187</v>
      </c>
      <c r="AU100" s="55" t="s">
        <v>187</v>
      </c>
      <c r="AV100" s="85">
        <v>511.867227543</v>
      </c>
      <c r="AW100" s="45">
        <v>65.928458339</v>
      </c>
      <c r="AX100" s="45" t="s">
        <v>187</v>
      </c>
      <c r="AY100" s="45" t="s">
        <v>187</v>
      </c>
      <c r="AZ100" s="55">
        <v>252.36901863600002</v>
      </c>
      <c r="BA100" s="85" t="s">
        <v>187</v>
      </c>
      <c r="BB100" s="54" t="s">
        <v>187</v>
      </c>
      <c r="BC100" s="45" t="s">
        <v>187</v>
      </c>
      <c r="BD100" s="45" t="s">
        <v>187</v>
      </c>
      <c r="BE100" s="55" t="s">
        <v>187</v>
      </c>
      <c r="BF100" s="85">
        <v>182.877318925</v>
      </c>
      <c r="BG100" s="54">
        <v>18.737162201</v>
      </c>
      <c r="BH100" s="45">
        <v>1.351354011</v>
      </c>
      <c r="BI100" s="45" t="s">
        <v>187</v>
      </c>
      <c r="BJ100" s="55">
        <v>20.702036509</v>
      </c>
      <c r="BK100" s="49">
        <f t="shared" si="9"/>
        <v>1071.2091380860002</v>
      </c>
    </row>
    <row r="101" spans="1:63" ht="12.75">
      <c r="A101" s="11"/>
      <c r="B101" s="24" t="s">
        <v>113</v>
      </c>
      <c r="C101" s="85" t="s">
        <v>187</v>
      </c>
      <c r="D101" s="54">
        <v>15.326975516</v>
      </c>
      <c r="E101" s="45" t="s">
        <v>187</v>
      </c>
      <c r="F101" s="45" t="s">
        <v>187</v>
      </c>
      <c r="G101" s="55" t="s">
        <v>187</v>
      </c>
      <c r="H101" s="85">
        <v>4.496408296</v>
      </c>
      <c r="I101" s="45">
        <v>0.315560419</v>
      </c>
      <c r="J101" s="45" t="s">
        <v>187</v>
      </c>
      <c r="K101" s="45" t="s">
        <v>187</v>
      </c>
      <c r="L101" s="55">
        <v>19.813598217</v>
      </c>
      <c r="M101" s="85" t="s">
        <v>187</v>
      </c>
      <c r="N101" s="54" t="s">
        <v>187</v>
      </c>
      <c r="O101" s="45" t="s">
        <v>187</v>
      </c>
      <c r="P101" s="45" t="s">
        <v>187</v>
      </c>
      <c r="Q101" s="55" t="s">
        <v>187</v>
      </c>
      <c r="R101" s="85">
        <v>1.040296428</v>
      </c>
      <c r="S101" s="45">
        <v>0.026833694999999998</v>
      </c>
      <c r="T101" s="45" t="s">
        <v>187</v>
      </c>
      <c r="U101" s="45" t="s">
        <v>187</v>
      </c>
      <c r="V101" s="55">
        <v>0.25548781200000004</v>
      </c>
      <c r="W101" s="85" t="s">
        <v>187</v>
      </c>
      <c r="X101" s="45" t="s">
        <v>187</v>
      </c>
      <c r="Y101" s="45" t="s">
        <v>187</v>
      </c>
      <c r="Z101" s="45" t="s">
        <v>187</v>
      </c>
      <c r="AA101" s="55" t="s">
        <v>187</v>
      </c>
      <c r="AB101" s="85">
        <v>0.721639518</v>
      </c>
      <c r="AC101" s="45" t="s">
        <v>187</v>
      </c>
      <c r="AD101" s="45" t="s">
        <v>187</v>
      </c>
      <c r="AE101" s="45" t="s">
        <v>187</v>
      </c>
      <c r="AF101" s="55">
        <v>0.01934573</v>
      </c>
      <c r="AG101" s="85" t="s">
        <v>187</v>
      </c>
      <c r="AH101" s="45" t="s">
        <v>187</v>
      </c>
      <c r="AI101" s="45" t="s">
        <v>187</v>
      </c>
      <c r="AJ101" s="45" t="s">
        <v>187</v>
      </c>
      <c r="AK101" s="55" t="s">
        <v>187</v>
      </c>
      <c r="AL101" s="85">
        <v>0.432325609</v>
      </c>
      <c r="AM101" s="45">
        <v>0.01084482</v>
      </c>
      <c r="AN101" s="45" t="s">
        <v>187</v>
      </c>
      <c r="AO101" s="45" t="s">
        <v>187</v>
      </c>
      <c r="AP101" s="55" t="s">
        <v>187</v>
      </c>
      <c r="AQ101" s="85" t="s">
        <v>187</v>
      </c>
      <c r="AR101" s="54" t="s">
        <v>187</v>
      </c>
      <c r="AS101" s="45" t="s">
        <v>187</v>
      </c>
      <c r="AT101" s="45" t="s">
        <v>187</v>
      </c>
      <c r="AU101" s="55" t="s">
        <v>187</v>
      </c>
      <c r="AV101" s="85">
        <v>611.8700637149999</v>
      </c>
      <c r="AW101" s="45">
        <v>143.67624273799998</v>
      </c>
      <c r="AX101" s="45">
        <v>12.289290072</v>
      </c>
      <c r="AY101" s="45" t="s">
        <v>187</v>
      </c>
      <c r="AZ101" s="55">
        <v>184.153963517</v>
      </c>
      <c r="BA101" s="85" t="s">
        <v>187</v>
      </c>
      <c r="BB101" s="54" t="s">
        <v>187</v>
      </c>
      <c r="BC101" s="45" t="s">
        <v>187</v>
      </c>
      <c r="BD101" s="45" t="s">
        <v>187</v>
      </c>
      <c r="BE101" s="55" t="s">
        <v>187</v>
      </c>
      <c r="BF101" s="85">
        <v>167.641109749</v>
      </c>
      <c r="BG101" s="54">
        <v>7.170655076999999</v>
      </c>
      <c r="BH101" s="45">
        <v>0.42375832999999996</v>
      </c>
      <c r="BI101" s="45" t="s">
        <v>187</v>
      </c>
      <c r="BJ101" s="55">
        <v>13.932611376</v>
      </c>
      <c r="BK101" s="49">
        <f t="shared" si="9"/>
        <v>1183.617010634</v>
      </c>
    </row>
    <row r="102" spans="1:63" ht="12.75">
      <c r="A102" s="11"/>
      <c r="B102" s="24" t="s">
        <v>114</v>
      </c>
      <c r="C102" s="85" t="s">
        <v>187</v>
      </c>
      <c r="D102" s="54">
        <v>14.618479402000002</v>
      </c>
      <c r="E102" s="45" t="s">
        <v>187</v>
      </c>
      <c r="F102" s="45" t="s">
        <v>187</v>
      </c>
      <c r="G102" s="55" t="s">
        <v>187</v>
      </c>
      <c r="H102" s="85">
        <v>0.5310134500000001</v>
      </c>
      <c r="I102" s="45" t="s">
        <v>187</v>
      </c>
      <c r="J102" s="45" t="s">
        <v>187</v>
      </c>
      <c r="K102" s="45" t="s">
        <v>187</v>
      </c>
      <c r="L102" s="55">
        <v>5.0055103700000005</v>
      </c>
      <c r="M102" s="85" t="s">
        <v>187</v>
      </c>
      <c r="N102" s="54" t="s">
        <v>187</v>
      </c>
      <c r="O102" s="45" t="s">
        <v>187</v>
      </c>
      <c r="P102" s="45" t="s">
        <v>187</v>
      </c>
      <c r="Q102" s="55" t="s">
        <v>187</v>
      </c>
      <c r="R102" s="85">
        <v>0.09185475800000001</v>
      </c>
      <c r="S102" s="45" t="s">
        <v>187</v>
      </c>
      <c r="T102" s="45" t="s">
        <v>187</v>
      </c>
      <c r="U102" s="45" t="s">
        <v>187</v>
      </c>
      <c r="V102" s="55" t="s">
        <v>187</v>
      </c>
      <c r="W102" s="85" t="s">
        <v>187</v>
      </c>
      <c r="X102" s="45" t="s">
        <v>187</v>
      </c>
      <c r="Y102" s="45" t="s">
        <v>187</v>
      </c>
      <c r="Z102" s="45" t="s">
        <v>187</v>
      </c>
      <c r="AA102" s="55" t="s">
        <v>187</v>
      </c>
      <c r="AB102" s="85">
        <v>0.0026677520000000002</v>
      </c>
      <c r="AC102" s="45" t="s">
        <v>187</v>
      </c>
      <c r="AD102" s="45" t="s">
        <v>187</v>
      </c>
      <c r="AE102" s="45" t="s">
        <v>187</v>
      </c>
      <c r="AF102" s="55" t="s">
        <v>187</v>
      </c>
      <c r="AG102" s="85" t="s">
        <v>187</v>
      </c>
      <c r="AH102" s="45" t="s">
        <v>187</v>
      </c>
      <c r="AI102" s="45" t="s">
        <v>187</v>
      </c>
      <c r="AJ102" s="45" t="s">
        <v>187</v>
      </c>
      <c r="AK102" s="55" t="s">
        <v>187</v>
      </c>
      <c r="AL102" s="85">
        <v>0.003146564</v>
      </c>
      <c r="AM102" s="45" t="s">
        <v>187</v>
      </c>
      <c r="AN102" s="45" t="s">
        <v>187</v>
      </c>
      <c r="AO102" s="45" t="s">
        <v>187</v>
      </c>
      <c r="AP102" s="55" t="s">
        <v>187</v>
      </c>
      <c r="AQ102" s="85" t="s">
        <v>187</v>
      </c>
      <c r="AR102" s="54" t="s">
        <v>187</v>
      </c>
      <c r="AS102" s="45" t="s">
        <v>187</v>
      </c>
      <c r="AT102" s="45" t="s">
        <v>187</v>
      </c>
      <c r="AU102" s="55" t="s">
        <v>187</v>
      </c>
      <c r="AV102" s="85">
        <v>24.009156465</v>
      </c>
      <c r="AW102" s="45">
        <v>1.412287048</v>
      </c>
      <c r="AX102" s="45" t="s">
        <v>187</v>
      </c>
      <c r="AY102" s="45" t="s">
        <v>187</v>
      </c>
      <c r="AZ102" s="55">
        <v>9.053383823</v>
      </c>
      <c r="BA102" s="85" t="s">
        <v>187</v>
      </c>
      <c r="BB102" s="54" t="s">
        <v>187</v>
      </c>
      <c r="BC102" s="45" t="s">
        <v>187</v>
      </c>
      <c r="BD102" s="45" t="s">
        <v>187</v>
      </c>
      <c r="BE102" s="55" t="s">
        <v>187</v>
      </c>
      <c r="BF102" s="85">
        <v>6.860361640999999</v>
      </c>
      <c r="BG102" s="54">
        <v>0.182005994</v>
      </c>
      <c r="BH102" s="45">
        <v>0.339345937</v>
      </c>
      <c r="BI102" s="45" t="s">
        <v>187</v>
      </c>
      <c r="BJ102" s="55">
        <v>0.8252165149999999</v>
      </c>
      <c r="BK102" s="49">
        <f t="shared" si="9"/>
        <v>62.934429719</v>
      </c>
    </row>
    <row r="103" spans="1:63" ht="12.75">
      <c r="A103" s="11"/>
      <c r="B103" s="24" t="s">
        <v>115</v>
      </c>
      <c r="C103" s="85" t="s">
        <v>187</v>
      </c>
      <c r="D103" s="54">
        <v>45.746617554000004</v>
      </c>
      <c r="E103" s="45" t="s">
        <v>187</v>
      </c>
      <c r="F103" s="45" t="s">
        <v>187</v>
      </c>
      <c r="G103" s="55" t="s">
        <v>187</v>
      </c>
      <c r="H103" s="85">
        <v>33.227937916</v>
      </c>
      <c r="I103" s="45">
        <v>56.951291493</v>
      </c>
      <c r="J103" s="45" t="s">
        <v>187</v>
      </c>
      <c r="K103" s="45" t="s">
        <v>187</v>
      </c>
      <c r="L103" s="55">
        <v>47.911211784</v>
      </c>
      <c r="M103" s="85" t="s">
        <v>187</v>
      </c>
      <c r="N103" s="54" t="s">
        <v>187</v>
      </c>
      <c r="O103" s="45" t="s">
        <v>187</v>
      </c>
      <c r="P103" s="45" t="s">
        <v>187</v>
      </c>
      <c r="Q103" s="55" t="s">
        <v>187</v>
      </c>
      <c r="R103" s="85">
        <v>14.121126236</v>
      </c>
      <c r="S103" s="45">
        <v>0.033393370000000006</v>
      </c>
      <c r="T103" s="45" t="s">
        <v>187</v>
      </c>
      <c r="U103" s="45" t="s">
        <v>187</v>
      </c>
      <c r="V103" s="55">
        <v>0.62295063</v>
      </c>
      <c r="W103" s="85" t="s">
        <v>187</v>
      </c>
      <c r="X103" s="45" t="s">
        <v>187</v>
      </c>
      <c r="Y103" s="45" t="s">
        <v>187</v>
      </c>
      <c r="Z103" s="45" t="s">
        <v>187</v>
      </c>
      <c r="AA103" s="55" t="s">
        <v>187</v>
      </c>
      <c r="AB103" s="85">
        <v>0.424893268</v>
      </c>
      <c r="AC103" s="45" t="s">
        <v>187</v>
      </c>
      <c r="AD103" s="45" t="s">
        <v>187</v>
      </c>
      <c r="AE103" s="45" t="s">
        <v>187</v>
      </c>
      <c r="AF103" s="55">
        <v>0.001319878</v>
      </c>
      <c r="AG103" s="85" t="s">
        <v>187</v>
      </c>
      <c r="AH103" s="45" t="s">
        <v>187</v>
      </c>
      <c r="AI103" s="45" t="s">
        <v>187</v>
      </c>
      <c r="AJ103" s="45" t="s">
        <v>187</v>
      </c>
      <c r="AK103" s="55" t="s">
        <v>187</v>
      </c>
      <c r="AL103" s="85">
        <v>0.184993774</v>
      </c>
      <c r="AM103" s="45" t="s">
        <v>187</v>
      </c>
      <c r="AN103" s="45" t="s">
        <v>187</v>
      </c>
      <c r="AO103" s="45" t="s">
        <v>187</v>
      </c>
      <c r="AP103" s="55" t="s">
        <v>187</v>
      </c>
      <c r="AQ103" s="85" t="s">
        <v>187</v>
      </c>
      <c r="AR103" s="54">
        <v>56.767623979999996</v>
      </c>
      <c r="AS103" s="45" t="s">
        <v>187</v>
      </c>
      <c r="AT103" s="45" t="s">
        <v>187</v>
      </c>
      <c r="AU103" s="55" t="s">
        <v>187</v>
      </c>
      <c r="AV103" s="85">
        <v>1322.894577683</v>
      </c>
      <c r="AW103" s="45">
        <v>235.62611987300002</v>
      </c>
      <c r="AX103" s="45">
        <v>4.429577964</v>
      </c>
      <c r="AY103" s="45" t="s">
        <v>187</v>
      </c>
      <c r="AZ103" s="55">
        <v>703.81180266</v>
      </c>
      <c r="BA103" s="85" t="s">
        <v>187</v>
      </c>
      <c r="BB103" s="54" t="s">
        <v>187</v>
      </c>
      <c r="BC103" s="45" t="s">
        <v>187</v>
      </c>
      <c r="BD103" s="45" t="s">
        <v>187</v>
      </c>
      <c r="BE103" s="55" t="s">
        <v>187</v>
      </c>
      <c r="BF103" s="85">
        <v>365.166378584</v>
      </c>
      <c r="BG103" s="54">
        <v>25.512193720000003</v>
      </c>
      <c r="BH103" s="45" t="s">
        <v>187</v>
      </c>
      <c r="BI103" s="45" t="s">
        <v>187</v>
      </c>
      <c r="BJ103" s="55">
        <v>52.302866007999995</v>
      </c>
      <c r="BK103" s="49">
        <f t="shared" si="9"/>
        <v>2965.736876375</v>
      </c>
    </row>
    <row r="104" spans="1:63" ht="12.75">
      <c r="A104" s="36"/>
      <c r="B104" s="37" t="s">
        <v>82</v>
      </c>
      <c r="C104" s="96">
        <f aca="true" t="shared" si="10" ref="C104:BJ104">SUM(C94:C103)</f>
        <v>0</v>
      </c>
      <c r="D104" s="97">
        <f t="shared" si="10"/>
        <v>157.140596418</v>
      </c>
      <c r="E104" s="97">
        <f t="shared" si="10"/>
        <v>0</v>
      </c>
      <c r="F104" s="97">
        <f t="shared" si="10"/>
        <v>0</v>
      </c>
      <c r="G104" s="61">
        <f t="shared" si="10"/>
        <v>0</v>
      </c>
      <c r="H104" s="96">
        <f t="shared" si="10"/>
        <v>74.907387333</v>
      </c>
      <c r="I104" s="97">
        <f t="shared" si="10"/>
        <v>107.856974332</v>
      </c>
      <c r="J104" s="97">
        <f t="shared" si="10"/>
        <v>0.289527059</v>
      </c>
      <c r="K104" s="97">
        <f t="shared" si="10"/>
        <v>0</v>
      </c>
      <c r="L104" s="61">
        <f t="shared" si="10"/>
        <v>154.38945582499997</v>
      </c>
      <c r="M104" s="96">
        <f t="shared" si="10"/>
        <v>0</v>
      </c>
      <c r="N104" s="97">
        <f t="shared" si="10"/>
        <v>0</v>
      </c>
      <c r="O104" s="97">
        <f t="shared" si="10"/>
        <v>0</v>
      </c>
      <c r="P104" s="97">
        <f t="shared" si="10"/>
        <v>0</v>
      </c>
      <c r="Q104" s="61">
        <f t="shared" si="10"/>
        <v>0</v>
      </c>
      <c r="R104" s="96">
        <f t="shared" si="10"/>
        <v>25.699644704</v>
      </c>
      <c r="S104" s="97">
        <f t="shared" si="10"/>
        <v>1.66066917</v>
      </c>
      <c r="T104" s="97">
        <f t="shared" si="10"/>
        <v>0</v>
      </c>
      <c r="U104" s="97">
        <f t="shared" si="10"/>
        <v>0</v>
      </c>
      <c r="V104" s="61">
        <f t="shared" si="10"/>
        <v>3.1858971950000003</v>
      </c>
      <c r="W104" s="96">
        <f t="shared" si="10"/>
        <v>0</v>
      </c>
      <c r="X104" s="97">
        <f t="shared" si="10"/>
        <v>0</v>
      </c>
      <c r="Y104" s="97">
        <f t="shared" si="10"/>
        <v>0</v>
      </c>
      <c r="Z104" s="97">
        <f t="shared" si="10"/>
        <v>0</v>
      </c>
      <c r="AA104" s="61">
        <f t="shared" si="10"/>
        <v>0</v>
      </c>
      <c r="AB104" s="96">
        <f t="shared" si="10"/>
        <v>1.513080744</v>
      </c>
      <c r="AC104" s="97">
        <f t="shared" si="10"/>
        <v>0</v>
      </c>
      <c r="AD104" s="97">
        <f t="shared" si="10"/>
        <v>0</v>
      </c>
      <c r="AE104" s="97">
        <f t="shared" si="10"/>
        <v>0</v>
      </c>
      <c r="AF104" s="61">
        <f t="shared" si="10"/>
        <v>0.050270971</v>
      </c>
      <c r="AG104" s="96">
        <f t="shared" si="10"/>
        <v>0</v>
      </c>
      <c r="AH104" s="97">
        <f t="shared" si="10"/>
        <v>0</v>
      </c>
      <c r="AI104" s="97">
        <f t="shared" si="10"/>
        <v>0</v>
      </c>
      <c r="AJ104" s="97">
        <f t="shared" si="10"/>
        <v>0</v>
      </c>
      <c r="AK104" s="61">
        <f t="shared" si="10"/>
        <v>0</v>
      </c>
      <c r="AL104" s="96">
        <f t="shared" si="10"/>
        <v>0.8880326700000001</v>
      </c>
      <c r="AM104" s="97">
        <f t="shared" si="10"/>
        <v>0.01084482</v>
      </c>
      <c r="AN104" s="97">
        <f t="shared" si="10"/>
        <v>0</v>
      </c>
      <c r="AO104" s="97">
        <f t="shared" si="10"/>
        <v>0</v>
      </c>
      <c r="AP104" s="61">
        <f t="shared" si="10"/>
        <v>0</v>
      </c>
      <c r="AQ104" s="96">
        <f t="shared" si="10"/>
        <v>0</v>
      </c>
      <c r="AR104" s="97">
        <f t="shared" si="10"/>
        <v>77.736278656</v>
      </c>
      <c r="AS104" s="97">
        <f t="shared" si="10"/>
        <v>0</v>
      </c>
      <c r="AT104" s="97">
        <f t="shared" si="10"/>
        <v>0</v>
      </c>
      <c r="AU104" s="61">
        <f t="shared" si="10"/>
        <v>0</v>
      </c>
      <c r="AV104" s="96">
        <f t="shared" si="10"/>
        <v>3886.7553138100006</v>
      </c>
      <c r="AW104" s="97">
        <f t="shared" si="10"/>
        <v>705.494838276</v>
      </c>
      <c r="AX104" s="97">
        <f t="shared" si="10"/>
        <v>19.033321587</v>
      </c>
      <c r="AY104" s="97">
        <f t="shared" si="10"/>
        <v>3.8609900799999997</v>
      </c>
      <c r="AZ104" s="61">
        <f t="shared" si="10"/>
        <v>1991.299770171</v>
      </c>
      <c r="BA104" s="96">
        <f t="shared" si="10"/>
        <v>0</v>
      </c>
      <c r="BB104" s="97">
        <f t="shared" si="10"/>
        <v>0</v>
      </c>
      <c r="BC104" s="97">
        <f t="shared" si="10"/>
        <v>0</v>
      </c>
      <c r="BD104" s="97">
        <f t="shared" si="10"/>
        <v>0</v>
      </c>
      <c r="BE104" s="61">
        <f t="shared" si="10"/>
        <v>0</v>
      </c>
      <c r="BF104" s="96">
        <f t="shared" si="10"/>
        <v>1120.323544722</v>
      </c>
      <c r="BG104" s="97">
        <f>SUM(BG94:BG103)</f>
        <v>85.394426902</v>
      </c>
      <c r="BH104" s="97">
        <f t="shared" si="10"/>
        <v>2.114458278</v>
      </c>
      <c r="BI104" s="97">
        <f t="shared" si="10"/>
        <v>0</v>
      </c>
      <c r="BJ104" s="61">
        <f t="shared" si="10"/>
        <v>156.796049937</v>
      </c>
      <c r="BK104" s="75">
        <f>SUM(BK94:BK103)</f>
        <v>8576.401373659999</v>
      </c>
    </row>
    <row r="105" spans="1:63" ht="12.75">
      <c r="A105" s="36"/>
      <c r="B105" s="38" t="s">
        <v>80</v>
      </c>
      <c r="C105" s="50">
        <f aca="true" t="shared" si="11" ref="C105:AH105">+C104+C92</f>
        <v>0</v>
      </c>
      <c r="D105" s="83">
        <f t="shared" si="11"/>
        <v>157.140596418</v>
      </c>
      <c r="E105" s="83">
        <f t="shared" si="11"/>
        <v>0</v>
      </c>
      <c r="F105" s="83">
        <f t="shared" si="11"/>
        <v>0</v>
      </c>
      <c r="G105" s="80">
        <f t="shared" si="11"/>
        <v>0</v>
      </c>
      <c r="H105" s="50">
        <f t="shared" si="11"/>
        <v>78.394136036</v>
      </c>
      <c r="I105" s="83">
        <f t="shared" si="11"/>
        <v>107.856974332</v>
      </c>
      <c r="J105" s="83">
        <f t="shared" si="11"/>
        <v>0.289527059</v>
      </c>
      <c r="K105" s="83">
        <f t="shared" si="11"/>
        <v>0</v>
      </c>
      <c r="L105" s="80">
        <f t="shared" si="11"/>
        <v>154.52861230399998</v>
      </c>
      <c r="M105" s="50">
        <f t="shared" si="11"/>
        <v>0</v>
      </c>
      <c r="N105" s="83">
        <f t="shared" si="11"/>
        <v>0</v>
      </c>
      <c r="O105" s="83">
        <f t="shared" si="11"/>
        <v>0</v>
      </c>
      <c r="P105" s="83">
        <f t="shared" si="11"/>
        <v>0</v>
      </c>
      <c r="Q105" s="80">
        <f t="shared" si="11"/>
        <v>0</v>
      </c>
      <c r="R105" s="50">
        <f t="shared" si="11"/>
        <v>27.469701164</v>
      </c>
      <c r="S105" s="83">
        <f t="shared" si="11"/>
        <v>1.66066917</v>
      </c>
      <c r="T105" s="83">
        <f t="shared" si="11"/>
        <v>0</v>
      </c>
      <c r="U105" s="83">
        <f t="shared" si="11"/>
        <v>0</v>
      </c>
      <c r="V105" s="80">
        <f t="shared" si="11"/>
        <v>3.2177603240000003</v>
      </c>
      <c r="W105" s="50">
        <f t="shared" si="11"/>
        <v>0</v>
      </c>
      <c r="X105" s="83">
        <f t="shared" si="11"/>
        <v>0</v>
      </c>
      <c r="Y105" s="83">
        <f t="shared" si="11"/>
        <v>0</v>
      </c>
      <c r="Z105" s="83">
        <f t="shared" si="11"/>
        <v>0</v>
      </c>
      <c r="AA105" s="80">
        <f t="shared" si="11"/>
        <v>0</v>
      </c>
      <c r="AB105" s="50">
        <f t="shared" si="11"/>
        <v>2.225883584</v>
      </c>
      <c r="AC105" s="83">
        <f t="shared" si="11"/>
        <v>0</v>
      </c>
      <c r="AD105" s="83">
        <f t="shared" si="11"/>
        <v>0</v>
      </c>
      <c r="AE105" s="83">
        <f t="shared" si="11"/>
        <v>0</v>
      </c>
      <c r="AF105" s="80">
        <f t="shared" si="11"/>
        <v>0.050270971</v>
      </c>
      <c r="AG105" s="50">
        <f t="shared" si="11"/>
        <v>0</v>
      </c>
      <c r="AH105" s="83">
        <f t="shared" si="11"/>
        <v>0</v>
      </c>
      <c r="AI105" s="83">
        <f aca="true" t="shared" si="12" ref="AI105:BK105">+AI104+AI92</f>
        <v>0</v>
      </c>
      <c r="AJ105" s="83">
        <f t="shared" si="12"/>
        <v>0</v>
      </c>
      <c r="AK105" s="80">
        <f t="shared" si="12"/>
        <v>0</v>
      </c>
      <c r="AL105" s="50">
        <f t="shared" si="12"/>
        <v>1.3131921690000001</v>
      </c>
      <c r="AM105" s="83">
        <f t="shared" si="12"/>
        <v>0.01084482</v>
      </c>
      <c r="AN105" s="83">
        <f t="shared" si="12"/>
        <v>0</v>
      </c>
      <c r="AO105" s="83">
        <f t="shared" si="12"/>
        <v>0</v>
      </c>
      <c r="AP105" s="80">
        <f t="shared" si="12"/>
        <v>0</v>
      </c>
      <c r="AQ105" s="50">
        <f t="shared" si="12"/>
        <v>0</v>
      </c>
      <c r="AR105" s="83">
        <f t="shared" si="12"/>
        <v>77.736278656</v>
      </c>
      <c r="AS105" s="83">
        <f t="shared" si="12"/>
        <v>0</v>
      </c>
      <c r="AT105" s="83">
        <f t="shared" si="12"/>
        <v>0</v>
      </c>
      <c r="AU105" s="80">
        <f t="shared" si="12"/>
        <v>0</v>
      </c>
      <c r="AV105" s="50">
        <f t="shared" si="12"/>
        <v>4402.041212535</v>
      </c>
      <c r="AW105" s="83">
        <f t="shared" si="12"/>
        <v>711.349834422</v>
      </c>
      <c r="AX105" s="83">
        <f t="shared" si="12"/>
        <v>19.033321587</v>
      </c>
      <c r="AY105" s="83">
        <f t="shared" si="12"/>
        <v>3.8609900799999997</v>
      </c>
      <c r="AZ105" s="80">
        <f t="shared" si="12"/>
        <v>2013.8065229210001</v>
      </c>
      <c r="BA105" s="50">
        <f t="shared" si="12"/>
        <v>0</v>
      </c>
      <c r="BB105" s="83">
        <f t="shared" si="12"/>
        <v>0</v>
      </c>
      <c r="BC105" s="83">
        <f t="shared" si="12"/>
        <v>0</v>
      </c>
      <c r="BD105" s="83">
        <f t="shared" si="12"/>
        <v>0</v>
      </c>
      <c r="BE105" s="80">
        <f t="shared" si="12"/>
        <v>0</v>
      </c>
      <c r="BF105" s="50">
        <f t="shared" si="12"/>
        <v>1358.7337072999999</v>
      </c>
      <c r="BG105" s="83">
        <f>+BG104+BG92</f>
        <v>93.85652864000001</v>
      </c>
      <c r="BH105" s="83">
        <f t="shared" si="12"/>
        <v>2.114458278</v>
      </c>
      <c r="BI105" s="83">
        <f t="shared" si="12"/>
        <v>0</v>
      </c>
      <c r="BJ105" s="80">
        <f t="shared" si="12"/>
        <v>162.28294882</v>
      </c>
      <c r="BK105" s="53">
        <f t="shared" si="12"/>
        <v>9378.97397159</v>
      </c>
    </row>
    <row r="106" spans="1:63" ht="3" customHeight="1">
      <c r="A106" s="11"/>
      <c r="B106" s="18"/>
      <c r="C106" s="128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30"/>
    </row>
    <row r="107" spans="1:63" ht="12.75">
      <c r="A107" s="11" t="s">
        <v>18</v>
      </c>
      <c r="B107" s="17" t="s">
        <v>8</v>
      </c>
      <c r="C107" s="128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30"/>
    </row>
    <row r="108" spans="1:63" ht="12.75">
      <c r="A108" s="11" t="s">
        <v>72</v>
      </c>
      <c r="B108" s="18" t="s">
        <v>19</v>
      </c>
      <c r="C108" s="128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30"/>
    </row>
    <row r="109" spans="1:63" ht="12.75">
      <c r="A109" s="11"/>
      <c r="B109" s="24" t="s">
        <v>116</v>
      </c>
      <c r="C109" s="85" t="s">
        <v>187</v>
      </c>
      <c r="D109" s="54" t="s">
        <v>187</v>
      </c>
      <c r="E109" s="45" t="s">
        <v>187</v>
      </c>
      <c r="F109" s="45" t="s">
        <v>187</v>
      </c>
      <c r="G109" s="55" t="s">
        <v>187</v>
      </c>
      <c r="H109" s="85">
        <v>1.876503436</v>
      </c>
      <c r="I109" s="45" t="s">
        <v>187</v>
      </c>
      <c r="J109" s="45" t="s">
        <v>187</v>
      </c>
      <c r="K109" s="45" t="s">
        <v>187</v>
      </c>
      <c r="L109" s="55">
        <v>0.738345437</v>
      </c>
      <c r="M109" s="85" t="s">
        <v>187</v>
      </c>
      <c r="N109" s="54" t="s">
        <v>187</v>
      </c>
      <c r="O109" s="45" t="s">
        <v>187</v>
      </c>
      <c r="P109" s="45" t="s">
        <v>187</v>
      </c>
      <c r="Q109" s="55" t="s">
        <v>187</v>
      </c>
      <c r="R109" s="85">
        <v>0.469506521</v>
      </c>
      <c r="S109" s="45" t="s">
        <v>187</v>
      </c>
      <c r="T109" s="45" t="s">
        <v>187</v>
      </c>
      <c r="U109" s="45" t="s">
        <v>187</v>
      </c>
      <c r="V109" s="55">
        <v>0.131616869</v>
      </c>
      <c r="W109" s="85" t="s">
        <v>187</v>
      </c>
      <c r="X109" s="45" t="s">
        <v>187</v>
      </c>
      <c r="Y109" s="45" t="s">
        <v>187</v>
      </c>
      <c r="Z109" s="45" t="s">
        <v>187</v>
      </c>
      <c r="AA109" s="55" t="s">
        <v>187</v>
      </c>
      <c r="AB109" s="85">
        <v>0.021049768</v>
      </c>
      <c r="AC109" s="45" t="s">
        <v>187</v>
      </c>
      <c r="AD109" s="45" t="s">
        <v>187</v>
      </c>
      <c r="AE109" s="45" t="s">
        <v>187</v>
      </c>
      <c r="AF109" s="55">
        <v>0.163690681</v>
      </c>
      <c r="AG109" s="85" t="s">
        <v>187</v>
      </c>
      <c r="AH109" s="45" t="s">
        <v>187</v>
      </c>
      <c r="AI109" s="45" t="s">
        <v>187</v>
      </c>
      <c r="AJ109" s="45" t="s">
        <v>187</v>
      </c>
      <c r="AK109" s="55" t="s">
        <v>187</v>
      </c>
      <c r="AL109" s="85">
        <v>0.007818924</v>
      </c>
      <c r="AM109" s="45" t="s">
        <v>187</v>
      </c>
      <c r="AN109" s="45" t="s">
        <v>187</v>
      </c>
      <c r="AO109" s="45" t="s">
        <v>187</v>
      </c>
      <c r="AP109" s="55" t="s">
        <v>187</v>
      </c>
      <c r="AQ109" s="85" t="s">
        <v>187</v>
      </c>
      <c r="AR109" s="54" t="s">
        <v>187</v>
      </c>
      <c r="AS109" s="45" t="s">
        <v>187</v>
      </c>
      <c r="AT109" s="45" t="s">
        <v>187</v>
      </c>
      <c r="AU109" s="55" t="s">
        <v>187</v>
      </c>
      <c r="AV109" s="85">
        <v>136.88190943499995</v>
      </c>
      <c r="AW109" s="45">
        <v>55.426658202</v>
      </c>
      <c r="AX109" s="45">
        <v>0.138992448</v>
      </c>
      <c r="AY109" s="45" t="s">
        <v>187</v>
      </c>
      <c r="AZ109" s="55">
        <v>216.99936231200002</v>
      </c>
      <c r="BA109" s="85" t="s">
        <v>187</v>
      </c>
      <c r="BB109" s="54" t="s">
        <v>187</v>
      </c>
      <c r="BC109" s="45" t="s">
        <v>187</v>
      </c>
      <c r="BD109" s="45" t="s">
        <v>187</v>
      </c>
      <c r="BE109" s="55" t="s">
        <v>187</v>
      </c>
      <c r="BF109" s="85">
        <v>32.769769387000004</v>
      </c>
      <c r="BG109" s="54">
        <v>4.178825134999999</v>
      </c>
      <c r="BH109" s="45" t="s">
        <v>187</v>
      </c>
      <c r="BI109" s="45" t="s">
        <v>187</v>
      </c>
      <c r="BJ109" s="55">
        <v>19.772820015999997</v>
      </c>
      <c r="BK109" s="69">
        <f>SUM(C109:BJ109)</f>
        <v>469.576868571</v>
      </c>
    </row>
    <row r="110" spans="1:63" ht="12.75">
      <c r="A110" s="36"/>
      <c r="B110" s="38" t="s">
        <v>79</v>
      </c>
      <c r="C110" s="50">
        <f aca="true" t="shared" si="13" ref="C110:AH110">SUM(C109:C109)</f>
        <v>0</v>
      </c>
      <c r="D110" s="83">
        <f t="shared" si="13"/>
        <v>0</v>
      </c>
      <c r="E110" s="83">
        <f t="shared" si="13"/>
        <v>0</v>
      </c>
      <c r="F110" s="83">
        <f t="shared" si="13"/>
        <v>0</v>
      </c>
      <c r="G110" s="80">
        <f t="shared" si="13"/>
        <v>0</v>
      </c>
      <c r="H110" s="50">
        <f t="shared" si="13"/>
        <v>1.876503436</v>
      </c>
      <c r="I110" s="83">
        <f t="shared" si="13"/>
        <v>0</v>
      </c>
      <c r="J110" s="83">
        <f t="shared" si="13"/>
        <v>0</v>
      </c>
      <c r="K110" s="83">
        <f t="shared" si="13"/>
        <v>0</v>
      </c>
      <c r="L110" s="80">
        <f t="shared" si="13"/>
        <v>0.738345437</v>
      </c>
      <c r="M110" s="50">
        <f t="shared" si="13"/>
        <v>0</v>
      </c>
      <c r="N110" s="83">
        <f t="shared" si="13"/>
        <v>0</v>
      </c>
      <c r="O110" s="83">
        <f t="shared" si="13"/>
        <v>0</v>
      </c>
      <c r="P110" s="83">
        <f t="shared" si="13"/>
        <v>0</v>
      </c>
      <c r="Q110" s="80">
        <f t="shared" si="13"/>
        <v>0</v>
      </c>
      <c r="R110" s="50">
        <f t="shared" si="13"/>
        <v>0.469506521</v>
      </c>
      <c r="S110" s="83">
        <f t="shared" si="13"/>
        <v>0</v>
      </c>
      <c r="T110" s="83">
        <f t="shared" si="13"/>
        <v>0</v>
      </c>
      <c r="U110" s="83">
        <f t="shared" si="13"/>
        <v>0</v>
      </c>
      <c r="V110" s="80">
        <f t="shared" si="13"/>
        <v>0.131616869</v>
      </c>
      <c r="W110" s="50">
        <f t="shared" si="13"/>
        <v>0</v>
      </c>
      <c r="X110" s="83">
        <f t="shared" si="13"/>
        <v>0</v>
      </c>
      <c r="Y110" s="83">
        <f t="shared" si="13"/>
        <v>0</v>
      </c>
      <c r="Z110" s="83">
        <f t="shared" si="13"/>
        <v>0</v>
      </c>
      <c r="AA110" s="80">
        <f t="shared" si="13"/>
        <v>0</v>
      </c>
      <c r="AB110" s="50">
        <f t="shared" si="13"/>
        <v>0.021049768</v>
      </c>
      <c r="AC110" s="83">
        <f t="shared" si="13"/>
        <v>0</v>
      </c>
      <c r="AD110" s="83">
        <f t="shared" si="13"/>
        <v>0</v>
      </c>
      <c r="AE110" s="83">
        <f t="shared" si="13"/>
        <v>0</v>
      </c>
      <c r="AF110" s="80">
        <f t="shared" si="13"/>
        <v>0.163690681</v>
      </c>
      <c r="AG110" s="50">
        <f t="shared" si="13"/>
        <v>0</v>
      </c>
      <c r="AH110" s="83">
        <f t="shared" si="13"/>
        <v>0</v>
      </c>
      <c r="AI110" s="83">
        <f aca="true" t="shared" si="14" ref="AI110:BK110">SUM(AI109:AI109)</f>
        <v>0</v>
      </c>
      <c r="AJ110" s="83">
        <f t="shared" si="14"/>
        <v>0</v>
      </c>
      <c r="AK110" s="80">
        <f t="shared" si="14"/>
        <v>0</v>
      </c>
      <c r="AL110" s="50">
        <f t="shared" si="14"/>
        <v>0.007818924</v>
      </c>
      <c r="AM110" s="83">
        <f t="shared" si="14"/>
        <v>0</v>
      </c>
      <c r="AN110" s="83">
        <f t="shared" si="14"/>
        <v>0</v>
      </c>
      <c r="AO110" s="83">
        <f t="shared" si="14"/>
        <v>0</v>
      </c>
      <c r="AP110" s="80">
        <f t="shared" si="14"/>
        <v>0</v>
      </c>
      <c r="AQ110" s="50">
        <f t="shared" si="14"/>
        <v>0</v>
      </c>
      <c r="AR110" s="83">
        <f>SUM(AR109:AR109)</f>
        <v>0</v>
      </c>
      <c r="AS110" s="83">
        <f t="shared" si="14"/>
        <v>0</v>
      </c>
      <c r="AT110" s="83">
        <f t="shared" si="14"/>
        <v>0</v>
      </c>
      <c r="AU110" s="80">
        <f t="shared" si="14"/>
        <v>0</v>
      </c>
      <c r="AV110" s="50">
        <f t="shared" si="14"/>
        <v>136.88190943499995</v>
      </c>
      <c r="AW110" s="83">
        <f t="shared" si="14"/>
        <v>55.426658202</v>
      </c>
      <c r="AX110" s="83">
        <f t="shared" si="14"/>
        <v>0.138992448</v>
      </c>
      <c r="AY110" s="83">
        <f t="shared" si="14"/>
        <v>0</v>
      </c>
      <c r="AZ110" s="80">
        <f t="shared" si="14"/>
        <v>216.99936231200002</v>
      </c>
      <c r="BA110" s="50">
        <f t="shared" si="14"/>
        <v>0</v>
      </c>
      <c r="BB110" s="83">
        <f t="shared" si="14"/>
        <v>0</v>
      </c>
      <c r="BC110" s="83">
        <f t="shared" si="14"/>
        <v>0</v>
      </c>
      <c r="BD110" s="83">
        <f t="shared" si="14"/>
        <v>0</v>
      </c>
      <c r="BE110" s="80">
        <f t="shared" si="14"/>
        <v>0</v>
      </c>
      <c r="BF110" s="50">
        <f t="shared" si="14"/>
        <v>32.769769387000004</v>
      </c>
      <c r="BG110" s="83">
        <f t="shared" si="14"/>
        <v>4.178825134999999</v>
      </c>
      <c r="BH110" s="83">
        <f t="shared" si="14"/>
        <v>0</v>
      </c>
      <c r="BI110" s="83">
        <f t="shared" si="14"/>
        <v>0</v>
      </c>
      <c r="BJ110" s="80">
        <f t="shared" si="14"/>
        <v>19.772820015999997</v>
      </c>
      <c r="BK110" s="100">
        <f t="shared" si="14"/>
        <v>469.576868571</v>
      </c>
    </row>
    <row r="111" spans="1:63" ht="2.25" customHeight="1">
      <c r="A111" s="11"/>
      <c r="B111" s="18"/>
      <c r="C111" s="128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30"/>
    </row>
    <row r="112" spans="1:63" ht="12.75">
      <c r="A112" s="11" t="s">
        <v>4</v>
      </c>
      <c r="B112" s="17" t="s">
        <v>9</v>
      </c>
      <c r="C112" s="128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29"/>
      <c r="BD112" s="129"/>
      <c r="BE112" s="129"/>
      <c r="BF112" s="129"/>
      <c r="BG112" s="129"/>
      <c r="BH112" s="129"/>
      <c r="BI112" s="129"/>
      <c r="BJ112" s="129"/>
      <c r="BK112" s="130"/>
    </row>
    <row r="113" spans="1:63" ht="12.75">
      <c r="A113" s="11" t="s">
        <v>72</v>
      </c>
      <c r="B113" s="18" t="s">
        <v>20</v>
      </c>
      <c r="C113" s="128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29"/>
      <c r="BC113" s="129"/>
      <c r="BD113" s="129"/>
      <c r="BE113" s="129"/>
      <c r="BF113" s="129"/>
      <c r="BG113" s="129"/>
      <c r="BH113" s="129"/>
      <c r="BI113" s="129"/>
      <c r="BJ113" s="129"/>
      <c r="BK113" s="130"/>
    </row>
    <row r="114" spans="1:63" ht="12.75">
      <c r="A114" s="11"/>
      <c r="B114" s="19" t="s">
        <v>33</v>
      </c>
      <c r="C114" s="65"/>
      <c r="D114" s="66"/>
      <c r="E114" s="67"/>
      <c r="F114" s="67"/>
      <c r="G114" s="68"/>
      <c r="H114" s="65"/>
      <c r="I114" s="67"/>
      <c r="J114" s="67"/>
      <c r="K114" s="67"/>
      <c r="L114" s="68"/>
      <c r="M114" s="65"/>
      <c r="N114" s="66"/>
      <c r="O114" s="67"/>
      <c r="P114" s="67"/>
      <c r="Q114" s="68"/>
      <c r="R114" s="65"/>
      <c r="S114" s="67"/>
      <c r="T114" s="67"/>
      <c r="U114" s="67"/>
      <c r="V114" s="68"/>
      <c r="W114" s="65"/>
      <c r="X114" s="67"/>
      <c r="Y114" s="67"/>
      <c r="Z114" s="67"/>
      <c r="AA114" s="68"/>
      <c r="AB114" s="65"/>
      <c r="AC114" s="67"/>
      <c r="AD114" s="67"/>
      <c r="AE114" s="67"/>
      <c r="AF114" s="68"/>
      <c r="AG114" s="65"/>
      <c r="AH114" s="67"/>
      <c r="AI114" s="67"/>
      <c r="AJ114" s="67"/>
      <c r="AK114" s="68"/>
      <c r="AL114" s="65"/>
      <c r="AM114" s="67"/>
      <c r="AN114" s="67"/>
      <c r="AO114" s="67"/>
      <c r="AP114" s="68"/>
      <c r="AQ114" s="65"/>
      <c r="AR114" s="66"/>
      <c r="AS114" s="67"/>
      <c r="AT114" s="67"/>
      <c r="AU114" s="68"/>
      <c r="AV114" s="65"/>
      <c r="AW114" s="67"/>
      <c r="AX114" s="67"/>
      <c r="AY114" s="67"/>
      <c r="AZ114" s="68"/>
      <c r="BA114" s="65"/>
      <c r="BB114" s="66"/>
      <c r="BC114" s="67"/>
      <c r="BD114" s="67"/>
      <c r="BE114" s="68"/>
      <c r="BF114" s="65"/>
      <c r="BG114" s="66"/>
      <c r="BH114" s="67"/>
      <c r="BI114" s="67"/>
      <c r="BJ114" s="68"/>
      <c r="BK114" s="69"/>
    </row>
    <row r="115" spans="1:256" s="39" customFormat="1" ht="12.75">
      <c r="A115" s="36"/>
      <c r="B115" s="37" t="s">
        <v>81</v>
      </c>
      <c r="C115" s="70"/>
      <c r="D115" s="71"/>
      <c r="E115" s="71"/>
      <c r="F115" s="71"/>
      <c r="G115" s="72"/>
      <c r="H115" s="70"/>
      <c r="I115" s="71"/>
      <c r="J115" s="71"/>
      <c r="K115" s="71"/>
      <c r="L115" s="72"/>
      <c r="M115" s="70"/>
      <c r="N115" s="71"/>
      <c r="O115" s="71"/>
      <c r="P115" s="71"/>
      <c r="Q115" s="72"/>
      <c r="R115" s="70"/>
      <c r="S115" s="71"/>
      <c r="T115" s="71"/>
      <c r="U115" s="71"/>
      <c r="V115" s="72"/>
      <c r="W115" s="70"/>
      <c r="X115" s="71"/>
      <c r="Y115" s="71"/>
      <c r="Z115" s="71"/>
      <c r="AA115" s="72"/>
      <c r="AB115" s="70"/>
      <c r="AC115" s="71"/>
      <c r="AD115" s="71"/>
      <c r="AE115" s="71"/>
      <c r="AF115" s="72"/>
      <c r="AG115" s="70"/>
      <c r="AH115" s="71"/>
      <c r="AI115" s="71"/>
      <c r="AJ115" s="71"/>
      <c r="AK115" s="72"/>
      <c r="AL115" s="70"/>
      <c r="AM115" s="71"/>
      <c r="AN115" s="71"/>
      <c r="AO115" s="71"/>
      <c r="AP115" s="72"/>
      <c r="AQ115" s="70"/>
      <c r="AR115" s="71"/>
      <c r="AS115" s="71"/>
      <c r="AT115" s="71"/>
      <c r="AU115" s="72"/>
      <c r="AV115" s="70"/>
      <c r="AW115" s="71"/>
      <c r="AX115" s="71"/>
      <c r="AY115" s="71"/>
      <c r="AZ115" s="72"/>
      <c r="BA115" s="70"/>
      <c r="BB115" s="71"/>
      <c r="BC115" s="71"/>
      <c r="BD115" s="71"/>
      <c r="BE115" s="72"/>
      <c r="BF115" s="70"/>
      <c r="BG115" s="71"/>
      <c r="BH115" s="71"/>
      <c r="BI115" s="71"/>
      <c r="BJ115" s="72"/>
      <c r="BK115" s="73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63" ht="12.75">
      <c r="A116" s="11" t="s">
        <v>73</v>
      </c>
      <c r="B116" s="18" t="s">
        <v>21</v>
      </c>
      <c r="C116" s="128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29"/>
      <c r="BD116" s="129"/>
      <c r="BE116" s="129"/>
      <c r="BF116" s="129"/>
      <c r="BG116" s="129"/>
      <c r="BH116" s="129"/>
      <c r="BI116" s="129"/>
      <c r="BJ116" s="129"/>
      <c r="BK116" s="130"/>
    </row>
    <row r="117" spans="1:63" ht="12.75">
      <c r="A117" s="11"/>
      <c r="B117" s="19" t="s">
        <v>33</v>
      </c>
      <c r="C117" s="65"/>
      <c r="D117" s="66"/>
      <c r="E117" s="67"/>
      <c r="F117" s="67"/>
      <c r="G117" s="68"/>
      <c r="H117" s="65"/>
      <c r="I117" s="67"/>
      <c r="J117" s="67"/>
      <c r="K117" s="67"/>
      <c r="L117" s="68"/>
      <c r="M117" s="65"/>
      <c r="N117" s="66"/>
      <c r="O117" s="67"/>
      <c r="P117" s="67"/>
      <c r="Q117" s="68"/>
      <c r="R117" s="65"/>
      <c r="S117" s="67"/>
      <c r="T117" s="67"/>
      <c r="U117" s="67"/>
      <c r="V117" s="68"/>
      <c r="W117" s="65"/>
      <c r="X117" s="67"/>
      <c r="Y117" s="67"/>
      <c r="Z117" s="67"/>
      <c r="AA117" s="68"/>
      <c r="AB117" s="65"/>
      <c r="AC117" s="67"/>
      <c r="AD117" s="67"/>
      <c r="AE117" s="67"/>
      <c r="AF117" s="68"/>
      <c r="AG117" s="65"/>
      <c r="AH117" s="67"/>
      <c r="AI117" s="67"/>
      <c r="AJ117" s="67"/>
      <c r="AK117" s="68"/>
      <c r="AL117" s="65"/>
      <c r="AM117" s="67"/>
      <c r="AN117" s="67"/>
      <c r="AO117" s="67"/>
      <c r="AP117" s="68"/>
      <c r="AQ117" s="65"/>
      <c r="AR117" s="66"/>
      <c r="AS117" s="67"/>
      <c r="AT117" s="67"/>
      <c r="AU117" s="68"/>
      <c r="AV117" s="65"/>
      <c r="AW117" s="67"/>
      <c r="AX117" s="67"/>
      <c r="AY117" s="67"/>
      <c r="AZ117" s="68"/>
      <c r="BA117" s="65"/>
      <c r="BB117" s="66"/>
      <c r="BC117" s="67"/>
      <c r="BD117" s="67"/>
      <c r="BE117" s="68"/>
      <c r="BF117" s="65"/>
      <c r="BG117" s="66"/>
      <c r="BH117" s="67"/>
      <c r="BI117" s="67"/>
      <c r="BJ117" s="68"/>
      <c r="BK117" s="69"/>
    </row>
    <row r="118" spans="1:256" s="39" customFormat="1" ht="12.75">
      <c r="A118" s="36"/>
      <c r="B118" s="38" t="s">
        <v>82</v>
      </c>
      <c r="C118" s="70"/>
      <c r="D118" s="71"/>
      <c r="E118" s="71"/>
      <c r="F118" s="71"/>
      <c r="G118" s="72"/>
      <c r="H118" s="70"/>
      <c r="I118" s="71"/>
      <c r="J118" s="71"/>
      <c r="K118" s="71"/>
      <c r="L118" s="72"/>
      <c r="M118" s="70"/>
      <c r="N118" s="71"/>
      <c r="O118" s="71"/>
      <c r="P118" s="71"/>
      <c r="Q118" s="72"/>
      <c r="R118" s="70"/>
      <c r="S118" s="71"/>
      <c r="T118" s="71"/>
      <c r="U118" s="71"/>
      <c r="V118" s="72"/>
      <c r="W118" s="70"/>
      <c r="X118" s="71"/>
      <c r="Y118" s="71"/>
      <c r="Z118" s="71"/>
      <c r="AA118" s="72"/>
      <c r="AB118" s="70"/>
      <c r="AC118" s="71"/>
      <c r="AD118" s="71"/>
      <c r="AE118" s="71"/>
      <c r="AF118" s="72"/>
      <c r="AG118" s="70"/>
      <c r="AH118" s="71"/>
      <c r="AI118" s="71"/>
      <c r="AJ118" s="71"/>
      <c r="AK118" s="72"/>
      <c r="AL118" s="70"/>
      <c r="AM118" s="71"/>
      <c r="AN118" s="71"/>
      <c r="AO118" s="71"/>
      <c r="AP118" s="72"/>
      <c r="AQ118" s="70"/>
      <c r="AR118" s="71"/>
      <c r="AS118" s="71"/>
      <c r="AT118" s="71"/>
      <c r="AU118" s="72"/>
      <c r="AV118" s="70"/>
      <c r="AW118" s="71"/>
      <c r="AX118" s="71"/>
      <c r="AY118" s="71"/>
      <c r="AZ118" s="72"/>
      <c r="BA118" s="70"/>
      <c r="BB118" s="71"/>
      <c r="BC118" s="71"/>
      <c r="BD118" s="71"/>
      <c r="BE118" s="72"/>
      <c r="BF118" s="70"/>
      <c r="BG118" s="71"/>
      <c r="BH118" s="71"/>
      <c r="BI118" s="71"/>
      <c r="BJ118" s="72"/>
      <c r="BK118" s="73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s="39" customFormat="1" ht="12.75">
      <c r="A119" s="36"/>
      <c r="B119" s="38" t="s">
        <v>80</v>
      </c>
      <c r="C119" s="70"/>
      <c r="D119" s="71"/>
      <c r="E119" s="71"/>
      <c r="F119" s="71"/>
      <c r="G119" s="72"/>
      <c r="H119" s="70"/>
      <c r="I119" s="71"/>
      <c r="J119" s="71"/>
      <c r="K119" s="71"/>
      <c r="L119" s="72"/>
      <c r="M119" s="70"/>
      <c r="N119" s="71"/>
      <c r="O119" s="71"/>
      <c r="P119" s="71"/>
      <c r="Q119" s="72"/>
      <c r="R119" s="70"/>
      <c r="S119" s="71"/>
      <c r="T119" s="71"/>
      <c r="U119" s="71"/>
      <c r="V119" s="72"/>
      <c r="W119" s="70"/>
      <c r="X119" s="71"/>
      <c r="Y119" s="71"/>
      <c r="Z119" s="71"/>
      <c r="AA119" s="72"/>
      <c r="AB119" s="70"/>
      <c r="AC119" s="71"/>
      <c r="AD119" s="71"/>
      <c r="AE119" s="71"/>
      <c r="AF119" s="72"/>
      <c r="AG119" s="70"/>
      <c r="AH119" s="71"/>
      <c r="AI119" s="71"/>
      <c r="AJ119" s="71"/>
      <c r="AK119" s="72"/>
      <c r="AL119" s="70"/>
      <c r="AM119" s="71"/>
      <c r="AN119" s="71"/>
      <c r="AO119" s="71"/>
      <c r="AP119" s="72"/>
      <c r="AQ119" s="70"/>
      <c r="AR119" s="71"/>
      <c r="AS119" s="71"/>
      <c r="AT119" s="71"/>
      <c r="AU119" s="72"/>
      <c r="AV119" s="70"/>
      <c r="AW119" s="71"/>
      <c r="AX119" s="71"/>
      <c r="AY119" s="71"/>
      <c r="AZ119" s="72"/>
      <c r="BA119" s="70"/>
      <c r="BB119" s="71"/>
      <c r="BC119" s="71"/>
      <c r="BD119" s="71"/>
      <c r="BE119" s="72"/>
      <c r="BF119" s="70"/>
      <c r="BG119" s="71"/>
      <c r="BH119" s="71"/>
      <c r="BI119" s="71"/>
      <c r="BJ119" s="72"/>
      <c r="BK119" s="73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63" ht="4.5" customHeight="1">
      <c r="A120" s="11"/>
      <c r="B120" s="18"/>
      <c r="C120" s="128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129"/>
      <c r="AN120" s="129"/>
      <c r="AO120" s="129"/>
      <c r="AP120" s="129"/>
      <c r="AQ120" s="129"/>
      <c r="AR120" s="129"/>
      <c r="AS120" s="129"/>
      <c r="AT120" s="129"/>
      <c r="AU120" s="129"/>
      <c r="AV120" s="129"/>
      <c r="AW120" s="129"/>
      <c r="AX120" s="129"/>
      <c r="AY120" s="129"/>
      <c r="AZ120" s="129"/>
      <c r="BA120" s="129"/>
      <c r="BB120" s="129"/>
      <c r="BC120" s="129"/>
      <c r="BD120" s="129"/>
      <c r="BE120" s="129"/>
      <c r="BF120" s="129"/>
      <c r="BG120" s="129"/>
      <c r="BH120" s="129"/>
      <c r="BI120" s="129"/>
      <c r="BJ120" s="129"/>
      <c r="BK120" s="130"/>
    </row>
    <row r="121" spans="1:63" ht="12.75">
      <c r="A121" s="11" t="s">
        <v>22</v>
      </c>
      <c r="B121" s="17" t="s">
        <v>23</v>
      </c>
      <c r="C121" s="128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129"/>
      <c r="AF121" s="129"/>
      <c r="AG121" s="129"/>
      <c r="AH121" s="129"/>
      <c r="AI121" s="129"/>
      <c r="AJ121" s="129"/>
      <c r="AK121" s="129"/>
      <c r="AL121" s="129"/>
      <c r="AM121" s="129"/>
      <c r="AN121" s="129"/>
      <c r="AO121" s="129"/>
      <c r="AP121" s="129"/>
      <c r="AQ121" s="129"/>
      <c r="AR121" s="129"/>
      <c r="AS121" s="129"/>
      <c r="AT121" s="129"/>
      <c r="AU121" s="129"/>
      <c r="AV121" s="129"/>
      <c r="AW121" s="129"/>
      <c r="AX121" s="129"/>
      <c r="AY121" s="129"/>
      <c r="AZ121" s="129"/>
      <c r="BA121" s="129"/>
      <c r="BB121" s="129"/>
      <c r="BC121" s="129"/>
      <c r="BD121" s="129"/>
      <c r="BE121" s="129"/>
      <c r="BF121" s="129"/>
      <c r="BG121" s="129"/>
      <c r="BH121" s="129"/>
      <c r="BI121" s="129"/>
      <c r="BJ121" s="129"/>
      <c r="BK121" s="130"/>
    </row>
    <row r="122" spans="1:63" ht="12.75">
      <c r="A122" s="11" t="s">
        <v>72</v>
      </c>
      <c r="B122" s="18" t="s">
        <v>24</v>
      </c>
      <c r="C122" s="128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  <c r="AK122" s="129"/>
      <c r="AL122" s="129"/>
      <c r="AM122" s="129"/>
      <c r="AN122" s="129"/>
      <c r="AO122" s="129"/>
      <c r="AP122" s="129"/>
      <c r="AQ122" s="129"/>
      <c r="AR122" s="129"/>
      <c r="AS122" s="129"/>
      <c r="AT122" s="129"/>
      <c r="AU122" s="129"/>
      <c r="AV122" s="129"/>
      <c r="AW122" s="129"/>
      <c r="AX122" s="129"/>
      <c r="AY122" s="129"/>
      <c r="AZ122" s="129"/>
      <c r="BA122" s="129"/>
      <c r="BB122" s="129"/>
      <c r="BC122" s="129"/>
      <c r="BD122" s="129"/>
      <c r="BE122" s="129"/>
      <c r="BF122" s="129"/>
      <c r="BG122" s="129"/>
      <c r="BH122" s="129"/>
      <c r="BI122" s="129"/>
      <c r="BJ122" s="129"/>
      <c r="BK122" s="130"/>
    </row>
    <row r="123" spans="1:63" ht="12.75">
      <c r="A123" s="11"/>
      <c r="B123" s="24" t="s">
        <v>117</v>
      </c>
      <c r="C123" s="85" t="s">
        <v>187</v>
      </c>
      <c r="D123" s="54">
        <v>35.328533889</v>
      </c>
      <c r="E123" s="45" t="s">
        <v>187</v>
      </c>
      <c r="F123" s="45" t="s">
        <v>187</v>
      </c>
      <c r="G123" s="55" t="s">
        <v>187</v>
      </c>
      <c r="H123" s="85">
        <v>1.5038145640000002</v>
      </c>
      <c r="I123" s="45">
        <v>0.7976960190000001</v>
      </c>
      <c r="J123" s="45" t="s">
        <v>187</v>
      </c>
      <c r="K123" s="45" t="s">
        <v>187</v>
      </c>
      <c r="L123" s="55">
        <v>9.368971263</v>
      </c>
      <c r="M123" s="85" t="s">
        <v>187</v>
      </c>
      <c r="N123" s="54" t="s">
        <v>187</v>
      </c>
      <c r="O123" s="45" t="s">
        <v>187</v>
      </c>
      <c r="P123" s="45" t="s">
        <v>187</v>
      </c>
      <c r="Q123" s="55" t="s">
        <v>187</v>
      </c>
      <c r="R123" s="85">
        <v>0.572454573</v>
      </c>
      <c r="S123" s="45" t="s">
        <v>187</v>
      </c>
      <c r="T123" s="45" t="s">
        <v>187</v>
      </c>
      <c r="U123" s="45" t="s">
        <v>187</v>
      </c>
      <c r="V123" s="55">
        <v>5.980056572</v>
      </c>
      <c r="W123" s="85" t="s">
        <v>187</v>
      </c>
      <c r="X123" s="45" t="s">
        <v>187</v>
      </c>
      <c r="Y123" s="45" t="s">
        <v>187</v>
      </c>
      <c r="Z123" s="45" t="s">
        <v>187</v>
      </c>
      <c r="AA123" s="55" t="s">
        <v>187</v>
      </c>
      <c r="AB123" s="85" t="s">
        <v>187</v>
      </c>
      <c r="AC123" s="45" t="s">
        <v>187</v>
      </c>
      <c r="AD123" s="45" t="s">
        <v>187</v>
      </c>
      <c r="AE123" s="45" t="s">
        <v>187</v>
      </c>
      <c r="AF123" s="55" t="s">
        <v>187</v>
      </c>
      <c r="AG123" s="85" t="s">
        <v>187</v>
      </c>
      <c r="AH123" s="45" t="s">
        <v>187</v>
      </c>
      <c r="AI123" s="45" t="s">
        <v>187</v>
      </c>
      <c r="AJ123" s="45" t="s">
        <v>187</v>
      </c>
      <c r="AK123" s="55" t="s">
        <v>187</v>
      </c>
      <c r="AL123" s="85" t="s">
        <v>187</v>
      </c>
      <c r="AM123" s="45" t="s">
        <v>187</v>
      </c>
      <c r="AN123" s="45" t="s">
        <v>187</v>
      </c>
      <c r="AO123" s="45" t="s">
        <v>187</v>
      </c>
      <c r="AP123" s="55" t="s">
        <v>187</v>
      </c>
      <c r="AQ123" s="85" t="s">
        <v>187</v>
      </c>
      <c r="AR123" s="54" t="s">
        <v>187</v>
      </c>
      <c r="AS123" s="45" t="s">
        <v>187</v>
      </c>
      <c r="AT123" s="45" t="s">
        <v>187</v>
      </c>
      <c r="AU123" s="55" t="s">
        <v>187</v>
      </c>
      <c r="AV123" s="85">
        <v>8.136228637</v>
      </c>
      <c r="AW123" s="45">
        <v>23.092167697</v>
      </c>
      <c r="AX123" s="45" t="s">
        <v>187</v>
      </c>
      <c r="AY123" s="45" t="s">
        <v>187</v>
      </c>
      <c r="AZ123" s="55">
        <v>32.111679169</v>
      </c>
      <c r="BA123" s="85" t="s">
        <v>187</v>
      </c>
      <c r="BB123" s="54" t="s">
        <v>187</v>
      </c>
      <c r="BC123" s="45" t="s">
        <v>187</v>
      </c>
      <c r="BD123" s="45" t="s">
        <v>187</v>
      </c>
      <c r="BE123" s="55" t="s">
        <v>187</v>
      </c>
      <c r="BF123" s="85">
        <v>2.6550781120000004</v>
      </c>
      <c r="BG123" s="54">
        <v>0.498170535</v>
      </c>
      <c r="BH123" s="45" t="s">
        <v>187</v>
      </c>
      <c r="BI123" s="45" t="s">
        <v>187</v>
      </c>
      <c r="BJ123" s="55">
        <v>2.632629198</v>
      </c>
      <c r="BK123" s="49">
        <f>SUM(C123:BJ123)</f>
        <v>122.67748022800001</v>
      </c>
    </row>
    <row r="124" spans="1:63" ht="12.75">
      <c r="A124" s="11"/>
      <c r="B124" s="24" t="s">
        <v>118</v>
      </c>
      <c r="C124" s="85" t="s">
        <v>187</v>
      </c>
      <c r="D124" s="54" t="s">
        <v>187</v>
      </c>
      <c r="E124" s="45" t="s">
        <v>187</v>
      </c>
      <c r="F124" s="45" t="s">
        <v>187</v>
      </c>
      <c r="G124" s="55" t="s">
        <v>187</v>
      </c>
      <c r="H124" s="85">
        <v>0.24188832500000002</v>
      </c>
      <c r="I124" s="45" t="s">
        <v>187</v>
      </c>
      <c r="J124" s="45" t="s">
        <v>187</v>
      </c>
      <c r="K124" s="45" t="s">
        <v>187</v>
      </c>
      <c r="L124" s="55">
        <v>0.28348728300000003</v>
      </c>
      <c r="M124" s="85" t="s">
        <v>187</v>
      </c>
      <c r="N124" s="54" t="s">
        <v>187</v>
      </c>
      <c r="O124" s="45" t="s">
        <v>187</v>
      </c>
      <c r="P124" s="45" t="s">
        <v>187</v>
      </c>
      <c r="Q124" s="55" t="s">
        <v>187</v>
      </c>
      <c r="R124" s="85">
        <v>0.09421590099999999</v>
      </c>
      <c r="S124" s="45" t="s">
        <v>187</v>
      </c>
      <c r="T124" s="45" t="s">
        <v>187</v>
      </c>
      <c r="U124" s="45" t="s">
        <v>187</v>
      </c>
      <c r="V124" s="55" t="s">
        <v>187</v>
      </c>
      <c r="W124" s="85" t="s">
        <v>187</v>
      </c>
      <c r="X124" s="45" t="s">
        <v>187</v>
      </c>
      <c r="Y124" s="45" t="s">
        <v>187</v>
      </c>
      <c r="Z124" s="45" t="s">
        <v>187</v>
      </c>
      <c r="AA124" s="55" t="s">
        <v>187</v>
      </c>
      <c r="AB124" s="85" t="s">
        <v>187</v>
      </c>
      <c r="AC124" s="45" t="s">
        <v>187</v>
      </c>
      <c r="AD124" s="45" t="s">
        <v>187</v>
      </c>
      <c r="AE124" s="45" t="s">
        <v>187</v>
      </c>
      <c r="AF124" s="55" t="s">
        <v>187</v>
      </c>
      <c r="AG124" s="85" t="s">
        <v>187</v>
      </c>
      <c r="AH124" s="45" t="s">
        <v>187</v>
      </c>
      <c r="AI124" s="45" t="s">
        <v>187</v>
      </c>
      <c r="AJ124" s="45" t="s">
        <v>187</v>
      </c>
      <c r="AK124" s="55" t="s">
        <v>187</v>
      </c>
      <c r="AL124" s="85" t="s">
        <v>187</v>
      </c>
      <c r="AM124" s="45" t="s">
        <v>187</v>
      </c>
      <c r="AN124" s="45" t="s">
        <v>187</v>
      </c>
      <c r="AO124" s="45" t="s">
        <v>187</v>
      </c>
      <c r="AP124" s="55" t="s">
        <v>187</v>
      </c>
      <c r="AQ124" s="85" t="s">
        <v>187</v>
      </c>
      <c r="AR124" s="54">
        <v>10.732741935</v>
      </c>
      <c r="AS124" s="45" t="s">
        <v>187</v>
      </c>
      <c r="AT124" s="45" t="s">
        <v>187</v>
      </c>
      <c r="AU124" s="55" t="s">
        <v>187</v>
      </c>
      <c r="AV124" s="85">
        <v>6.10387109</v>
      </c>
      <c r="AW124" s="45">
        <v>0.134909389</v>
      </c>
      <c r="AX124" s="45" t="s">
        <v>187</v>
      </c>
      <c r="AY124" s="45" t="s">
        <v>187</v>
      </c>
      <c r="AZ124" s="55">
        <v>16.249960197</v>
      </c>
      <c r="BA124" s="85" t="s">
        <v>187</v>
      </c>
      <c r="BB124" s="54" t="s">
        <v>187</v>
      </c>
      <c r="BC124" s="45" t="s">
        <v>187</v>
      </c>
      <c r="BD124" s="45" t="s">
        <v>187</v>
      </c>
      <c r="BE124" s="55" t="s">
        <v>187</v>
      </c>
      <c r="BF124" s="85">
        <v>2.239210397</v>
      </c>
      <c r="BG124" s="54">
        <v>0.202332136</v>
      </c>
      <c r="BH124" s="45" t="s">
        <v>187</v>
      </c>
      <c r="BI124" s="45" t="s">
        <v>187</v>
      </c>
      <c r="BJ124" s="55">
        <v>0.433639883</v>
      </c>
      <c r="BK124" s="49">
        <f>SUM(C124:BJ124)</f>
        <v>36.716256536</v>
      </c>
    </row>
    <row r="125" spans="1:63" ht="12.75">
      <c r="A125" s="11"/>
      <c r="B125" s="24" t="s">
        <v>119</v>
      </c>
      <c r="C125" s="85" t="s">
        <v>187</v>
      </c>
      <c r="D125" s="54" t="s">
        <v>187</v>
      </c>
      <c r="E125" s="45" t="s">
        <v>187</v>
      </c>
      <c r="F125" s="45" t="s">
        <v>187</v>
      </c>
      <c r="G125" s="55" t="s">
        <v>187</v>
      </c>
      <c r="H125" s="85">
        <v>0.25006309</v>
      </c>
      <c r="I125" s="45" t="s">
        <v>187</v>
      </c>
      <c r="J125" s="45" t="s">
        <v>187</v>
      </c>
      <c r="K125" s="45" t="s">
        <v>187</v>
      </c>
      <c r="L125" s="55">
        <v>0.367799406</v>
      </c>
      <c r="M125" s="85" t="s">
        <v>187</v>
      </c>
      <c r="N125" s="54" t="s">
        <v>187</v>
      </c>
      <c r="O125" s="45" t="s">
        <v>187</v>
      </c>
      <c r="P125" s="45" t="s">
        <v>187</v>
      </c>
      <c r="Q125" s="55" t="s">
        <v>187</v>
      </c>
      <c r="R125" s="85">
        <v>0.052557122</v>
      </c>
      <c r="S125" s="45" t="s">
        <v>187</v>
      </c>
      <c r="T125" s="45" t="s">
        <v>187</v>
      </c>
      <c r="U125" s="45" t="s">
        <v>187</v>
      </c>
      <c r="V125" s="55" t="s">
        <v>187</v>
      </c>
      <c r="W125" s="85" t="s">
        <v>187</v>
      </c>
      <c r="X125" s="45" t="s">
        <v>187</v>
      </c>
      <c r="Y125" s="45" t="s">
        <v>187</v>
      </c>
      <c r="Z125" s="45" t="s">
        <v>187</v>
      </c>
      <c r="AA125" s="55" t="s">
        <v>187</v>
      </c>
      <c r="AB125" s="85" t="s">
        <v>187</v>
      </c>
      <c r="AC125" s="45" t="s">
        <v>187</v>
      </c>
      <c r="AD125" s="45" t="s">
        <v>187</v>
      </c>
      <c r="AE125" s="45" t="s">
        <v>187</v>
      </c>
      <c r="AF125" s="55" t="s">
        <v>187</v>
      </c>
      <c r="AG125" s="85" t="s">
        <v>187</v>
      </c>
      <c r="AH125" s="45" t="s">
        <v>187</v>
      </c>
      <c r="AI125" s="45" t="s">
        <v>187</v>
      </c>
      <c r="AJ125" s="45" t="s">
        <v>187</v>
      </c>
      <c r="AK125" s="55" t="s">
        <v>187</v>
      </c>
      <c r="AL125" s="85">
        <v>0.000721699</v>
      </c>
      <c r="AM125" s="45" t="s">
        <v>187</v>
      </c>
      <c r="AN125" s="45" t="s">
        <v>187</v>
      </c>
      <c r="AO125" s="45" t="s">
        <v>187</v>
      </c>
      <c r="AP125" s="55" t="s">
        <v>187</v>
      </c>
      <c r="AQ125" s="85" t="s">
        <v>187</v>
      </c>
      <c r="AR125" s="54">
        <v>54.50300682899999</v>
      </c>
      <c r="AS125" s="45" t="s">
        <v>187</v>
      </c>
      <c r="AT125" s="45" t="s">
        <v>187</v>
      </c>
      <c r="AU125" s="55" t="s">
        <v>187</v>
      </c>
      <c r="AV125" s="85">
        <v>15.773317673</v>
      </c>
      <c r="AW125" s="45">
        <v>2.2490017360000003</v>
      </c>
      <c r="AX125" s="45" t="s">
        <v>187</v>
      </c>
      <c r="AY125" s="45" t="s">
        <v>187</v>
      </c>
      <c r="AZ125" s="55">
        <v>32.205998988000005</v>
      </c>
      <c r="BA125" s="85" t="s">
        <v>187</v>
      </c>
      <c r="BB125" s="54" t="s">
        <v>187</v>
      </c>
      <c r="BC125" s="45" t="s">
        <v>187</v>
      </c>
      <c r="BD125" s="45" t="s">
        <v>187</v>
      </c>
      <c r="BE125" s="55" t="s">
        <v>187</v>
      </c>
      <c r="BF125" s="85">
        <v>4.685947581</v>
      </c>
      <c r="BG125" s="54">
        <v>0.219808171</v>
      </c>
      <c r="BH125" s="45" t="s">
        <v>187</v>
      </c>
      <c r="BI125" s="45" t="s">
        <v>187</v>
      </c>
      <c r="BJ125" s="55">
        <v>1.2429205810000001</v>
      </c>
      <c r="BK125" s="49">
        <f>SUM(C125:BJ125)</f>
        <v>111.55114287599999</v>
      </c>
    </row>
    <row r="126" spans="1:63" ht="12.75">
      <c r="A126" s="11"/>
      <c r="B126" s="24" t="s">
        <v>120</v>
      </c>
      <c r="C126" s="85" t="s">
        <v>187</v>
      </c>
      <c r="D126" s="54">
        <v>7.008314636</v>
      </c>
      <c r="E126" s="45" t="s">
        <v>187</v>
      </c>
      <c r="F126" s="45" t="s">
        <v>187</v>
      </c>
      <c r="G126" s="55" t="s">
        <v>187</v>
      </c>
      <c r="H126" s="85">
        <v>1.3122723120000002</v>
      </c>
      <c r="I126" s="45" t="s">
        <v>187</v>
      </c>
      <c r="J126" s="45" t="s">
        <v>187</v>
      </c>
      <c r="K126" s="45" t="s">
        <v>187</v>
      </c>
      <c r="L126" s="55">
        <v>3.584346589</v>
      </c>
      <c r="M126" s="85" t="s">
        <v>187</v>
      </c>
      <c r="N126" s="54" t="s">
        <v>187</v>
      </c>
      <c r="O126" s="45" t="s">
        <v>187</v>
      </c>
      <c r="P126" s="45" t="s">
        <v>187</v>
      </c>
      <c r="Q126" s="55" t="s">
        <v>187</v>
      </c>
      <c r="R126" s="85">
        <v>0.381994</v>
      </c>
      <c r="S126" s="45" t="s">
        <v>187</v>
      </c>
      <c r="T126" s="45" t="s">
        <v>187</v>
      </c>
      <c r="U126" s="45" t="s">
        <v>187</v>
      </c>
      <c r="V126" s="55">
        <v>4.672209759</v>
      </c>
      <c r="W126" s="85" t="s">
        <v>187</v>
      </c>
      <c r="X126" s="45" t="s">
        <v>187</v>
      </c>
      <c r="Y126" s="45" t="s">
        <v>187</v>
      </c>
      <c r="Z126" s="45" t="s">
        <v>187</v>
      </c>
      <c r="AA126" s="55" t="s">
        <v>187</v>
      </c>
      <c r="AB126" s="85">
        <v>0.047342652000000006</v>
      </c>
      <c r="AC126" s="45" t="s">
        <v>187</v>
      </c>
      <c r="AD126" s="45" t="s">
        <v>187</v>
      </c>
      <c r="AE126" s="45" t="s">
        <v>187</v>
      </c>
      <c r="AF126" s="55" t="s">
        <v>187</v>
      </c>
      <c r="AG126" s="85" t="s">
        <v>187</v>
      </c>
      <c r="AH126" s="45" t="s">
        <v>187</v>
      </c>
      <c r="AI126" s="45" t="s">
        <v>187</v>
      </c>
      <c r="AJ126" s="45" t="s">
        <v>187</v>
      </c>
      <c r="AK126" s="55" t="s">
        <v>187</v>
      </c>
      <c r="AL126" s="85">
        <v>0.059704888000000005</v>
      </c>
      <c r="AM126" s="45" t="s">
        <v>187</v>
      </c>
      <c r="AN126" s="45" t="s">
        <v>187</v>
      </c>
      <c r="AO126" s="45" t="s">
        <v>187</v>
      </c>
      <c r="AP126" s="55" t="s">
        <v>187</v>
      </c>
      <c r="AQ126" s="85" t="s">
        <v>187</v>
      </c>
      <c r="AR126" s="54">
        <v>15.213966959999999</v>
      </c>
      <c r="AS126" s="45" t="s">
        <v>187</v>
      </c>
      <c r="AT126" s="45" t="s">
        <v>187</v>
      </c>
      <c r="AU126" s="55" t="s">
        <v>187</v>
      </c>
      <c r="AV126" s="85">
        <v>106.47875557500001</v>
      </c>
      <c r="AW126" s="45">
        <v>19.913362027999998</v>
      </c>
      <c r="AX126" s="45" t="s">
        <v>187</v>
      </c>
      <c r="AY126" s="45" t="s">
        <v>187</v>
      </c>
      <c r="AZ126" s="55">
        <v>96.975732006</v>
      </c>
      <c r="BA126" s="85" t="s">
        <v>187</v>
      </c>
      <c r="BB126" s="54" t="s">
        <v>187</v>
      </c>
      <c r="BC126" s="45" t="s">
        <v>187</v>
      </c>
      <c r="BD126" s="45" t="s">
        <v>187</v>
      </c>
      <c r="BE126" s="55" t="s">
        <v>187</v>
      </c>
      <c r="BF126" s="85">
        <v>32.865002229</v>
      </c>
      <c r="BG126" s="54">
        <v>0.5364641640000001</v>
      </c>
      <c r="BH126" s="45" t="s">
        <v>187</v>
      </c>
      <c r="BI126" s="45" t="s">
        <v>187</v>
      </c>
      <c r="BJ126" s="55">
        <v>4.416880914</v>
      </c>
      <c r="BK126" s="49">
        <f>SUM(C126:BJ126)</f>
        <v>293.466348712</v>
      </c>
    </row>
    <row r="127" spans="1:63" ht="12.75">
      <c r="A127" s="11"/>
      <c r="B127" s="24" t="s">
        <v>121</v>
      </c>
      <c r="C127" s="85" t="s">
        <v>187</v>
      </c>
      <c r="D127" s="54" t="s">
        <v>187</v>
      </c>
      <c r="E127" s="45" t="s">
        <v>187</v>
      </c>
      <c r="F127" s="45" t="s">
        <v>187</v>
      </c>
      <c r="G127" s="55" t="s">
        <v>187</v>
      </c>
      <c r="H127" s="85">
        <v>0.151734535</v>
      </c>
      <c r="I127" s="45">
        <v>0.0006928689999999999</v>
      </c>
      <c r="J127" s="45" t="s">
        <v>187</v>
      </c>
      <c r="K127" s="45" t="s">
        <v>187</v>
      </c>
      <c r="L127" s="55">
        <v>0.123118976</v>
      </c>
      <c r="M127" s="85" t="s">
        <v>187</v>
      </c>
      <c r="N127" s="54" t="s">
        <v>187</v>
      </c>
      <c r="O127" s="45" t="s">
        <v>187</v>
      </c>
      <c r="P127" s="45" t="s">
        <v>187</v>
      </c>
      <c r="Q127" s="55" t="s">
        <v>187</v>
      </c>
      <c r="R127" s="85">
        <v>0.022545585</v>
      </c>
      <c r="S127" s="45" t="s">
        <v>187</v>
      </c>
      <c r="T127" s="45" t="s">
        <v>187</v>
      </c>
      <c r="U127" s="45" t="s">
        <v>187</v>
      </c>
      <c r="V127" s="55" t="s">
        <v>187</v>
      </c>
      <c r="W127" s="85" t="s">
        <v>187</v>
      </c>
      <c r="X127" s="45" t="s">
        <v>187</v>
      </c>
      <c r="Y127" s="45" t="s">
        <v>187</v>
      </c>
      <c r="Z127" s="45" t="s">
        <v>187</v>
      </c>
      <c r="AA127" s="55" t="s">
        <v>187</v>
      </c>
      <c r="AB127" s="85">
        <v>0.0008778280000000001</v>
      </c>
      <c r="AC127" s="45" t="s">
        <v>187</v>
      </c>
      <c r="AD127" s="45" t="s">
        <v>187</v>
      </c>
      <c r="AE127" s="45" t="s">
        <v>187</v>
      </c>
      <c r="AF127" s="55" t="s">
        <v>187</v>
      </c>
      <c r="AG127" s="85" t="s">
        <v>187</v>
      </c>
      <c r="AH127" s="45" t="s">
        <v>187</v>
      </c>
      <c r="AI127" s="45" t="s">
        <v>187</v>
      </c>
      <c r="AJ127" s="45" t="s">
        <v>187</v>
      </c>
      <c r="AK127" s="55" t="s">
        <v>187</v>
      </c>
      <c r="AL127" s="85" t="s">
        <v>187</v>
      </c>
      <c r="AM127" s="45" t="s">
        <v>187</v>
      </c>
      <c r="AN127" s="45" t="s">
        <v>187</v>
      </c>
      <c r="AO127" s="45" t="s">
        <v>187</v>
      </c>
      <c r="AP127" s="55" t="s">
        <v>187</v>
      </c>
      <c r="AQ127" s="85" t="s">
        <v>187</v>
      </c>
      <c r="AR127" s="54" t="s">
        <v>187</v>
      </c>
      <c r="AS127" s="45" t="s">
        <v>187</v>
      </c>
      <c r="AT127" s="45" t="s">
        <v>187</v>
      </c>
      <c r="AU127" s="55" t="s">
        <v>187</v>
      </c>
      <c r="AV127" s="85">
        <v>7.867460819000001</v>
      </c>
      <c r="AW127" s="45">
        <v>0.363393313</v>
      </c>
      <c r="AX127" s="45" t="s">
        <v>187</v>
      </c>
      <c r="AY127" s="45" t="s">
        <v>187</v>
      </c>
      <c r="AZ127" s="55">
        <v>7.33628471</v>
      </c>
      <c r="BA127" s="85" t="s">
        <v>187</v>
      </c>
      <c r="BB127" s="54" t="s">
        <v>187</v>
      </c>
      <c r="BC127" s="45" t="s">
        <v>187</v>
      </c>
      <c r="BD127" s="45" t="s">
        <v>187</v>
      </c>
      <c r="BE127" s="55" t="s">
        <v>187</v>
      </c>
      <c r="BF127" s="85">
        <v>2.600672451</v>
      </c>
      <c r="BG127" s="54">
        <v>0.8070010360000001</v>
      </c>
      <c r="BH127" s="45" t="s">
        <v>187</v>
      </c>
      <c r="BI127" s="45" t="s">
        <v>187</v>
      </c>
      <c r="BJ127" s="55">
        <v>0.29640659</v>
      </c>
      <c r="BK127" s="49">
        <f>SUM(C127:BJ127)</f>
        <v>19.570188712</v>
      </c>
    </row>
    <row r="128" spans="1:63" ht="12.75">
      <c r="A128" s="36"/>
      <c r="B128" s="38" t="s">
        <v>79</v>
      </c>
      <c r="C128" s="96">
        <f aca="true" t="shared" si="15" ref="C128:BJ128">SUM(C123:C127)</f>
        <v>0</v>
      </c>
      <c r="D128" s="97">
        <f t="shared" si="15"/>
        <v>42.336848525</v>
      </c>
      <c r="E128" s="97">
        <f t="shared" si="15"/>
        <v>0</v>
      </c>
      <c r="F128" s="97">
        <f t="shared" si="15"/>
        <v>0</v>
      </c>
      <c r="G128" s="61">
        <f t="shared" si="15"/>
        <v>0</v>
      </c>
      <c r="H128" s="96">
        <f t="shared" si="15"/>
        <v>3.459772826000001</v>
      </c>
      <c r="I128" s="97">
        <f t="shared" si="15"/>
        <v>0.7983888880000001</v>
      </c>
      <c r="J128" s="97">
        <f t="shared" si="15"/>
        <v>0</v>
      </c>
      <c r="K128" s="97">
        <f t="shared" si="15"/>
        <v>0</v>
      </c>
      <c r="L128" s="61">
        <f t="shared" si="15"/>
        <v>13.727723517000001</v>
      </c>
      <c r="M128" s="96">
        <f t="shared" si="15"/>
        <v>0</v>
      </c>
      <c r="N128" s="97">
        <f t="shared" si="15"/>
        <v>0</v>
      </c>
      <c r="O128" s="97">
        <f t="shared" si="15"/>
        <v>0</v>
      </c>
      <c r="P128" s="97">
        <f t="shared" si="15"/>
        <v>0</v>
      </c>
      <c r="Q128" s="61">
        <f t="shared" si="15"/>
        <v>0</v>
      </c>
      <c r="R128" s="96">
        <f t="shared" si="15"/>
        <v>1.123767181</v>
      </c>
      <c r="S128" s="97">
        <f t="shared" si="15"/>
        <v>0</v>
      </c>
      <c r="T128" s="97">
        <f t="shared" si="15"/>
        <v>0</v>
      </c>
      <c r="U128" s="97">
        <f t="shared" si="15"/>
        <v>0</v>
      </c>
      <c r="V128" s="61">
        <f t="shared" si="15"/>
        <v>10.652266331</v>
      </c>
      <c r="W128" s="96">
        <f t="shared" si="15"/>
        <v>0</v>
      </c>
      <c r="X128" s="97">
        <f t="shared" si="15"/>
        <v>0</v>
      </c>
      <c r="Y128" s="97">
        <f t="shared" si="15"/>
        <v>0</v>
      </c>
      <c r="Z128" s="97">
        <f t="shared" si="15"/>
        <v>0</v>
      </c>
      <c r="AA128" s="61">
        <f t="shared" si="15"/>
        <v>0</v>
      </c>
      <c r="AB128" s="96">
        <f t="shared" si="15"/>
        <v>0.04822048</v>
      </c>
      <c r="AC128" s="97">
        <f t="shared" si="15"/>
        <v>0</v>
      </c>
      <c r="AD128" s="97">
        <f t="shared" si="15"/>
        <v>0</v>
      </c>
      <c r="AE128" s="97">
        <f t="shared" si="15"/>
        <v>0</v>
      </c>
      <c r="AF128" s="61">
        <f t="shared" si="15"/>
        <v>0</v>
      </c>
      <c r="AG128" s="96">
        <f t="shared" si="15"/>
        <v>0</v>
      </c>
      <c r="AH128" s="97">
        <f t="shared" si="15"/>
        <v>0</v>
      </c>
      <c r="AI128" s="97">
        <f t="shared" si="15"/>
        <v>0</v>
      </c>
      <c r="AJ128" s="97">
        <f t="shared" si="15"/>
        <v>0</v>
      </c>
      <c r="AK128" s="61">
        <f t="shared" si="15"/>
        <v>0</v>
      </c>
      <c r="AL128" s="96">
        <f t="shared" si="15"/>
        <v>0.060426587000000004</v>
      </c>
      <c r="AM128" s="97">
        <f t="shared" si="15"/>
        <v>0</v>
      </c>
      <c r="AN128" s="97">
        <f t="shared" si="15"/>
        <v>0</v>
      </c>
      <c r="AO128" s="97">
        <f t="shared" si="15"/>
        <v>0</v>
      </c>
      <c r="AP128" s="61">
        <f t="shared" si="15"/>
        <v>0</v>
      </c>
      <c r="AQ128" s="96">
        <f t="shared" si="15"/>
        <v>0</v>
      </c>
      <c r="AR128" s="97">
        <f t="shared" si="15"/>
        <v>80.44971572399999</v>
      </c>
      <c r="AS128" s="97">
        <f t="shared" si="15"/>
        <v>0</v>
      </c>
      <c r="AT128" s="97">
        <f t="shared" si="15"/>
        <v>0</v>
      </c>
      <c r="AU128" s="61">
        <f t="shared" si="15"/>
        <v>0</v>
      </c>
      <c r="AV128" s="96">
        <f t="shared" si="15"/>
        <v>144.35963379400002</v>
      </c>
      <c r="AW128" s="97">
        <f t="shared" si="15"/>
        <v>45.752834163</v>
      </c>
      <c r="AX128" s="97">
        <f t="shared" si="15"/>
        <v>0</v>
      </c>
      <c r="AY128" s="97">
        <f t="shared" si="15"/>
        <v>0</v>
      </c>
      <c r="AZ128" s="61">
        <f t="shared" si="15"/>
        <v>184.87965506999998</v>
      </c>
      <c r="BA128" s="96">
        <f t="shared" si="15"/>
        <v>0</v>
      </c>
      <c r="BB128" s="97">
        <f t="shared" si="15"/>
        <v>0</v>
      </c>
      <c r="BC128" s="97">
        <f t="shared" si="15"/>
        <v>0</v>
      </c>
      <c r="BD128" s="97">
        <f t="shared" si="15"/>
        <v>0</v>
      </c>
      <c r="BE128" s="61">
        <f t="shared" si="15"/>
        <v>0</v>
      </c>
      <c r="BF128" s="96">
        <f t="shared" si="15"/>
        <v>45.04591077</v>
      </c>
      <c r="BG128" s="97">
        <f t="shared" si="15"/>
        <v>2.263776042</v>
      </c>
      <c r="BH128" s="97">
        <f t="shared" si="15"/>
        <v>0</v>
      </c>
      <c r="BI128" s="97">
        <f t="shared" si="15"/>
        <v>0</v>
      </c>
      <c r="BJ128" s="61">
        <f t="shared" si="15"/>
        <v>9.022477166000002</v>
      </c>
      <c r="BK128" s="75">
        <f>SUM(BK123:BK127)</f>
        <v>583.9814170640001</v>
      </c>
    </row>
    <row r="129" spans="1:63" ht="4.5" customHeight="1">
      <c r="A129" s="11"/>
      <c r="B129" s="21"/>
      <c r="C129" s="128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129"/>
      <c r="AF129" s="129"/>
      <c r="AG129" s="129"/>
      <c r="AH129" s="129"/>
      <c r="AI129" s="129"/>
      <c r="AJ129" s="129"/>
      <c r="AK129" s="129"/>
      <c r="AL129" s="129"/>
      <c r="AM129" s="129"/>
      <c r="AN129" s="129"/>
      <c r="AO129" s="129"/>
      <c r="AP129" s="129"/>
      <c r="AQ129" s="129"/>
      <c r="AR129" s="129"/>
      <c r="AS129" s="129"/>
      <c r="AT129" s="129"/>
      <c r="AU129" s="129"/>
      <c r="AV129" s="129"/>
      <c r="AW129" s="129"/>
      <c r="AX129" s="129"/>
      <c r="AY129" s="129"/>
      <c r="AZ129" s="129"/>
      <c r="BA129" s="129"/>
      <c r="BB129" s="129"/>
      <c r="BC129" s="129"/>
      <c r="BD129" s="129"/>
      <c r="BE129" s="129"/>
      <c r="BF129" s="129"/>
      <c r="BG129" s="129"/>
      <c r="BH129" s="129"/>
      <c r="BI129" s="129"/>
      <c r="BJ129" s="129"/>
      <c r="BK129" s="130"/>
    </row>
    <row r="130" spans="1:63" ht="12.75">
      <c r="A130" s="36"/>
      <c r="B130" s="101" t="s">
        <v>94</v>
      </c>
      <c r="C130" s="102">
        <f>+C128++C110+C105+C86</f>
        <v>0</v>
      </c>
      <c r="D130" s="82">
        <f aca="true" t="shared" si="16" ref="D130:BK130">+D128++D110+D105+D86</f>
        <v>2322.5240030520004</v>
      </c>
      <c r="E130" s="82">
        <f t="shared" si="16"/>
        <v>0</v>
      </c>
      <c r="F130" s="82">
        <f t="shared" si="16"/>
        <v>0</v>
      </c>
      <c r="G130" s="103">
        <f t="shared" si="16"/>
        <v>0</v>
      </c>
      <c r="H130" s="102">
        <f t="shared" si="16"/>
        <v>110.816479187</v>
      </c>
      <c r="I130" s="82">
        <f t="shared" si="16"/>
        <v>5738.830503034999</v>
      </c>
      <c r="J130" s="82">
        <f t="shared" si="16"/>
        <v>603.957955578</v>
      </c>
      <c r="K130" s="82">
        <f t="shared" si="16"/>
        <v>153.23310371600002</v>
      </c>
      <c r="L130" s="103">
        <f t="shared" si="16"/>
        <v>1193.1127355779997</v>
      </c>
      <c r="M130" s="102">
        <f t="shared" si="16"/>
        <v>0</v>
      </c>
      <c r="N130" s="82">
        <f t="shared" si="16"/>
        <v>0</v>
      </c>
      <c r="O130" s="82">
        <f t="shared" si="16"/>
        <v>0</v>
      </c>
      <c r="P130" s="82">
        <f t="shared" si="16"/>
        <v>0</v>
      </c>
      <c r="Q130" s="103">
        <f t="shared" si="16"/>
        <v>0</v>
      </c>
      <c r="R130" s="102">
        <f t="shared" si="16"/>
        <v>41.118900503</v>
      </c>
      <c r="S130" s="82">
        <f t="shared" si="16"/>
        <v>545.398659711</v>
      </c>
      <c r="T130" s="82">
        <f t="shared" si="16"/>
        <v>25.19820971</v>
      </c>
      <c r="U130" s="82">
        <f t="shared" si="16"/>
        <v>0</v>
      </c>
      <c r="V130" s="103">
        <f t="shared" si="16"/>
        <v>536.3233772509999</v>
      </c>
      <c r="W130" s="102">
        <f t="shared" si="16"/>
        <v>0</v>
      </c>
      <c r="X130" s="82">
        <f t="shared" si="16"/>
        <v>0</v>
      </c>
      <c r="Y130" s="82">
        <f t="shared" si="16"/>
        <v>0</v>
      </c>
      <c r="Z130" s="82">
        <f t="shared" si="16"/>
        <v>0</v>
      </c>
      <c r="AA130" s="103">
        <f t="shared" si="16"/>
        <v>0</v>
      </c>
      <c r="AB130" s="102">
        <f t="shared" si="16"/>
        <v>2.452034283</v>
      </c>
      <c r="AC130" s="82">
        <f t="shared" si="16"/>
        <v>0.001488352</v>
      </c>
      <c r="AD130" s="82">
        <f t="shared" si="16"/>
        <v>0</v>
      </c>
      <c r="AE130" s="82">
        <f t="shared" si="16"/>
        <v>0</v>
      </c>
      <c r="AF130" s="103">
        <f t="shared" si="16"/>
        <v>0.9426896330000001</v>
      </c>
      <c r="AG130" s="102">
        <f t="shared" si="16"/>
        <v>0</v>
      </c>
      <c r="AH130" s="82">
        <f t="shared" si="16"/>
        <v>0</v>
      </c>
      <c r="AI130" s="82">
        <f t="shared" si="16"/>
        <v>0</v>
      </c>
      <c r="AJ130" s="82">
        <f t="shared" si="16"/>
        <v>0</v>
      </c>
      <c r="AK130" s="103">
        <f t="shared" si="16"/>
        <v>0</v>
      </c>
      <c r="AL130" s="102">
        <f t="shared" si="16"/>
        <v>1.3930314860000002</v>
      </c>
      <c r="AM130" s="82">
        <f t="shared" si="16"/>
        <v>0.01084482</v>
      </c>
      <c r="AN130" s="82">
        <f t="shared" si="16"/>
        <v>0</v>
      </c>
      <c r="AO130" s="82">
        <f t="shared" si="16"/>
        <v>0</v>
      </c>
      <c r="AP130" s="103">
        <f t="shared" si="16"/>
        <v>0</v>
      </c>
      <c r="AQ130" s="102">
        <f t="shared" si="16"/>
        <v>0</v>
      </c>
      <c r="AR130" s="82">
        <f t="shared" si="16"/>
        <v>236.968006312</v>
      </c>
      <c r="AS130" s="82">
        <f t="shared" si="16"/>
        <v>0</v>
      </c>
      <c r="AT130" s="82">
        <f t="shared" si="16"/>
        <v>0</v>
      </c>
      <c r="AU130" s="103">
        <f t="shared" si="16"/>
        <v>0</v>
      </c>
      <c r="AV130" s="53">
        <f t="shared" si="16"/>
        <v>5276.928780039</v>
      </c>
      <c r="AW130" s="82">
        <f t="shared" si="16"/>
        <v>5480.084022529</v>
      </c>
      <c r="AX130" s="82">
        <f t="shared" si="16"/>
        <v>128.085679108</v>
      </c>
      <c r="AY130" s="82">
        <f t="shared" si="16"/>
        <v>3.8609900799999997</v>
      </c>
      <c r="AZ130" s="105">
        <f t="shared" si="16"/>
        <v>6744.5657763009995</v>
      </c>
      <c r="BA130" s="102">
        <f t="shared" si="16"/>
        <v>0</v>
      </c>
      <c r="BB130" s="82">
        <f t="shared" si="16"/>
        <v>0</v>
      </c>
      <c r="BC130" s="82">
        <f t="shared" si="16"/>
        <v>0</v>
      </c>
      <c r="BD130" s="82">
        <f t="shared" si="16"/>
        <v>0</v>
      </c>
      <c r="BE130" s="103">
        <f t="shared" si="16"/>
        <v>0</v>
      </c>
      <c r="BF130" s="102">
        <f t="shared" si="16"/>
        <v>1599.5041424009999</v>
      </c>
      <c r="BG130" s="82">
        <f t="shared" si="16"/>
        <v>969.309297498</v>
      </c>
      <c r="BH130" s="82">
        <f t="shared" si="16"/>
        <v>38.038994304</v>
      </c>
      <c r="BI130" s="82">
        <f t="shared" si="16"/>
        <v>0</v>
      </c>
      <c r="BJ130" s="103">
        <f t="shared" si="16"/>
        <v>816.933564991</v>
      </c>
      <c r="BK130" s="53">
        <f t="shared" si="16"/>
        <v>32569.593269457997</v>
      </c>
    </row>
    <row r="131" spans="1:63" ht="4.5" customHeight="1">
      <c r="A131" s="11"/>
      <c r="B131" s="22"/>
      <c r="C131" s="150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  <c r="AA131" s="129"/>
      <c r="AB131" s="129"/>
      <c r="AC131" s="129"/>
      <c r="AD131" s="129"/>
      <c r="AE131" s="129"/>
      <c r="AF131" s="129"/>
      <c r="AG131" s="129"/>
      <c r="AH131" s="129"/>
      <c r="AI131" s="129"/>
      <c r="AJ131" s="129"/>
      <c r="AK131" s="129"/>
      <c r="AL131" s="129"/>
      <c r="AM131" s="129"/>
      <c r="AN131" s="129"/>
      <c r="AO131" s="129"/>
      <c r="AP131" s="129"/>
      <c r="AQ131" s="129"/>
      <c r="AR131" s="129"/>
      <c r="AS131" s="129"/>
      <c r="AT131" s="129"/>
      <c r="AU131" s="129"/>
      <c r="AV131" s="129"/>
      <c r="AW131" s="129"/>
      <c r="AX131" s="129"/>
      <c r="AY131" s="129"/>
      <c r="AZ131" s="129"/>
      <c r="BA131" s="129"/>
      <c r="BB131" s="129"/>
      <c r="BC131" s="129"/>
      <c r="BD131" s="129"/>
      <c r="BE131" s="129"/>
      <c r="BF131" s="129"/>
      <c r="BG131" s="129"/>
      <c r="BH131" s="129"/>
      <c r="BI131" s="129"/>
      <c r="BJ131" s="129"/>
      <c r="BK131" s="151"/>
    </row>
    <row r="132" spans="1:63" ht="14.25" customHeight="1">
      <c r="A132" s="11" t="s">
        <v>5</v>
      </c>
      <c r="B132" s="23" t="s">
        <v>26</v>
      </c>
      <c r="C132" s="150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  <c r="AA132" s="129"/>
      <c r="AB132" s="129"/>
      <c r="AC132" s="129"/>
      <c r="AD132" s="129"/>
      <c r="AE132" s="129"/>
      <c r="AF132" s="129"/>
      <c r="AG132" s="129"/>
      <c r="AH132" s="129"/>
      <c r="AI132" s="129"/>
      <c r="AJ132" s="129"/>
      <c r="AK132" s="129"/>
      <c r="AL132" s="129"/>
      <c r="AM132" s="129"/>
      <c r="AN132" s="129"/>
      <c r="AO132" s="129"/>
      <c r="AP132" s="129"/>
      <c r="AQ132" s="129"/>
      <c r="AR132" s="129"/>
      <c r="AS132" s="129"/>
      <c r="AT132" s="129"/>
      <c r="AU132" s="129"/>
      <c r="AV132" s="129"/>
      <c r="AW132" s="129"/>
      <c r="AX132" s="129"/>
      <c r="AY132" s="129"/>
      <c r="AZ132" s="129"/>
      <c r="BA132" s="129"/>
      <c r="BB132" s="129"/>
      <c r="BC132" s="129"/>
      <c r="BD132" s="129"/>
      <c r="BE132" s="129"/>
      <c r="BF132" s="129"/>
      <c r="BG132" s="129"/>
      <c r="BH132" s="129"/>
      <c r="BI132" s="129"/>
      <c r="BJ132" s="129"/>
      <c r="BK132" s="151"/>
    </row>
    <row r="133" spans="1:63" ht="14.25" customHeight="1">
      <c r="A133" s="32"/>
      <c r="B133" s="28" t="s">
        <v>122</v>
      </c>
      <c r="C133" s="85" t="s">
        <v>187</v>
      </c>
      <c r="D133" s="54">
        <v>31.388583869999998</v>
      </c>
      <c r="E133" s="45" t="s">
        <v>187</v>
      </c>
      <c r="F133" s="45" t="s">
        <v>187</v>
      </c>
      <c r="G133" s="55" t="s">
        <v>187</v>
      </c>
      <c r="H133" s="85">
        <v>2.303031134</v>
      </c>
      <c r="I133" s="45">
        <v>0.188331503</v>
      </c>
      <c r="J133" s="45">
        <v>1.413497097</v>
      </c>
      <c r="K133" s="45" t="s">
        <v>187</v>
      </c>
      <c r="L133" s="55">
        <v>50.53744649200001</v>
      </c>
      <c r="M133" s="85" t="s">
        <v>187</v>
      </c>
      <c r="N133" s="54" t="s">
        <v>187</v>
      </c>
      <c r="O133" s="45" t="s">
        <v>187</v>
      </c>
      <c r="P133" s="45" t="s">
        <v>187</v>
      </c>
      <c r="Q133" s="55" t="s">
        <v>187</v>
      </c>
      <c r="R133" s="85">
        <v>1.0651583359999999</v>
      </c>
      <c r="S133" s="45">
        <v>1.61993588</v>
      </c>
      <c r="T133" s="45">
        <v>2.824461188</v>
      </c>
      <c r="U133" s="45" t="s">
        <v>187</v>
      </c>
      <c r="V133" s="55">
        <v>1.067410401</v>
      </c>
      <c r="W133" s="85" t="s">
        <v>187</v>
      </c>
      <c r="X133" s="45" t="s">
        <v>187</v>
      </c>
      <c r="Y133" s="45" t="s">
        <v>187</v>
      </c>
      <c r="Z133" s="45" t="s">
        <v>187</v>
      </c>
      <c r="AA133" s="55" t="s">
        <v>187</v>
      </c>
      <c r="AB133" s="85">
        <v>0.0041070379999999995</v>
      </c>
      <c r="AC133" s="45" t="s">
        <v>187</v>
      </c>
      <c r="AD133" s="45" t="s">
        <v>187</v>
      </c>
      <c r="AE133" s="45" t="s">
        <v>187</v>
      </c>
      <c r="AF133" s="55">
        <v>0.010229386</v>
      </c>
      <c r="AG133" s="85" t="s">
        <v>187</v>
      </c>
      <c r="AH133" s="45" t="s">
        <v>187</v>
      </c>
      <c r="AI133" s="45" t="s">
        <v>187</v>
      </c>
      <c r="AJ133" s="45" t="s">
        <v>187</v>
      </c>
      <c r="AK133" s="55" t="s">
        <v>187</v>
      </c>
      <c r="AL133" s="85">
        <v>0.001246909</v>
      </c>
      <c r="AM133" s="45" t="s">
        <v>187</v>
      </c>
      <c r="AN133" s="45" t="s">
        <v>187</v>
      </c>
      <c r="AO133" s="45" t="s">
        <v>187</v>
      </c>
      <c r="AP133" s="55" t="s">
        <v>187</v>
      </c>
      <c r="AQ133" s="85" t="s">
        <v>187</v>
      </c>
      <c r="AR133" s="54" t="s">
        <v>187</v>
      </c>
      <c r="AS133" s="45" t="s">
        <v>187</v>
      </c>
      <c r="AT133" s="45" t="s">
        <v>187</v>
      </c>
      <c r="AU133" s="55" t="s">
        <v>187</v>
      </c>
      <c r="AV133" s="85">
        <v>124.67543811399999</v>
      </c>
      <c r="AW133" s="45">
        <v>101.813408459</v>
      </c>
      <c r="AX133" s="45" t="s">
        <v>187</v>
      </c>
      <c r="AY133" s="45" t="s">
        <v>187</v>
      </c>
      <c r="AZ133" s="55">
        <v>435.522723331</v>
      </c>
      <c r="BA133" s="43" t="s">
        <v>187</v>
      </c>
      <c r="BB133" s="44" t="s">
        <v>187</v>
      </c>
      <c r="BC133" s="43" t="s">
        <v>187</v>
      </c>
      <c r="BD133" s="43" t="s">
        <v>187</v>
      </c>
      <c r="BE133" s="48" t="s">
        <v>187</v>
      </c>
      <c r="BF133" s="43">
        <v>50.386281643</v>
      </c>
      <c r="BG133" s="44">
        <v>14.256779239999998</v>
      </c>
      <c r="BH133" s="43" t="s">
        <v>187</v>
      </c>
      <c r="BI133" s="43" t="s">
        <v>187</v>
      </c>
      <c r="BJ133" s="48">
        <v>64.068363615</v>
      </c>
      <c r="BK133" s="69">
        <f>SUM(C133:BJ133)</f>
        <v>883.1464336359999</v>
      </c>
    </row>
    <row r="134" spans="1:63" ht="13.5" thickBot="1">
      <c r="A134" s="40"/>
      <c r="B134" s="104" t="s">
        <v>79</v>
      </c>
      <c r="C134" s="50">
        <f>SUM(C133)</f>
        <v>0</v>
      </c>
      <c r="D134" s="83">
        <f aca="true" t="shared" si="17" ref="D134:BK134">SUM(D133)</f>
        <v>31.388583869999998</v>
      </c>
      <c r="E134" s="83">
        <f t="shared" si="17"/>
        <v>0</v>
      </c>
      <c r="F134" s="83">
        <f t="shared" si="17"/>
        <v>0</v>
      </c>
      <c r="G134" s="80">
        <f t="shared" si="17"/>
        <v>0</v>
      </c>
      <c r="H134" s="50">
        <f t="shared" si="17"/>
        <v>2.303031134</v>
      </c>
      <c r="I134" s="83">
        <f t="shared" si="17"/>
        <v>0.188331503</v>
      </c>
      <c r="J134" s="83">
        <f t="shared" si="17"/>
        <v>1.413497097</v>
      </c>
      <c r="K134" s="83">
        <f t="shared" si="17"/>
        <v>0</v>
      </c>
      <c r="L134" s="80">
        <f t="shared" si="17"/>
        <v>50.53744649200001</v>
      </c>
      <c r="M134" s="50">
        <f t="shared" si="17"/>
        <v>0</v>
      </c>
      <c r="N134" s="83">
        <f t="shared" si="17"/>
        <v>0</v>
      </c>
      <c r="O134" s="83">
        <f t="shared" si="17"/>
        <v>0</v>
      </c>
      <c r="P134" s="83">
        <f t="shared" si="17"/>
        <v>0</v>
      </c>
      <c r="Q134" s="80">
        <f t="shared" si="17"/>
        <v>0</v>
      </c>
      <c r="R134" s="50">
        <f t="shared" si="17"/>
        <v>1.0651583359999999</v>
      </c>
      <c r="S134" s="83">
        <f t="shared" si="17"/>
        <v>1.61993588</v>
      </c>
      <c r="T134" s="83">
        <f t="shared" si="17"/>
        <v>2.824461188</v>
      </c>
      <c r="U134" s="83">
        <f t="shared" si="17"/>
        <v>0</v>
      </c>
      <c r="V134" s="80">
        <f t="shared" si="17"/>
        <v>1.067410401</v>
      </c>
      <c r="W134" s="50">
        <f t="shared" si="17"/>
        <v>0</v>
      </c>
      <c r="X134" s="83">
        <f t="shared" si="17"/>
        <v>0</v>
      </c>
      <c r="Y134" s="83">
        <f t="shared" si="17"/>
        <v>0</v>
      </c>
      <c r="Z134" s="83">
        <f t="shared" si="17"/>
        <v>0</v>
      </c>
      <c r="AA134" s="80">
        <f t="shared" si="17"/>
        <v>0</v>
      </c>
      <c r="AB134" s="50">
        <f t="shared" si="17"/>
        <v>0.0041070379999999995</v>
      </c>
      <c r="AC134" s="83">
        <f t="shared" si="17"/>
        <v>0</v>
      </c>
      <c r="AD134" s="83">
        <f t="shared" si="17"/>
        <v>0</v>
      </c>
      <c r="AE134" s="83">
        <f t="shared" si="17"/>
        <v>0</v>
      </c>
      <c r="AF134" s="80">
        <f t="shared" si="17"/>
        <v>0.010229386</v>
      </c>
      <c r="AG134" s="50">
        <f t="shared" si="17"/>
        <v>0</v>
      </c>
      <c r="AH134" s="83">
        <f t="shared" si="17"/>
        <v>0</v>
      </c>
      <c r="AI134" s="83">
        <f t="shared" si="17"/>
        <v>0</v>
      </c>
      <c r="AJ134" s="83">
        <f t="shared" si="17"/>
        <v>0</v>
      </c>
      <c r="AK134" s="80">
        <f t="shared" si="17"/>
        <v>0</v>
      </c>
      <c r="AL134" s="50">
        <f t="shared" si="17"/>
        <v>0.001246909</v>
      </c>
      <c r="AM134" s="83">
        <f t="shared" si="17"/>
        <v>0</v>
      </c>
      <c r="AN134" s="83">
        <f t="shared" si="17"/>
        <v>0</v>
      </c>
      <c r="AO134" s="83">
        <f t="shared" si="17"/>
        <v>0</v>
      </c>
      <c r="AP134" s="80">
        <f t="shared" si="17"/>
        <v>0</v>
      </c>
      <c r="AQ134" s="50">
        <f t="shared" si="17"/>
        <v>0</v>
      </c>
      <c r="AR134" s="83">
        <f t="shared" si="17"/>
        <v>0</v>
      </c>
      <c r="AS134" s="83">
        <f t="shared" si="17"/>
        <v>0</v>
      </c>
      <c r="AT134" s="83">
        <f t="shared" si="17"/>
        <v>0</v>
      </c>
      <c r="AU134" s="80">
        <f t="shared" si="17"/>
        <v>0</v>
      </c>
      <c r="AV134" s="50">
        <f t="shared" si="17"/>
        <v>124.67543811399999</v>
      </c>
      <c r="AW134" s="83">
        <f t="shared" si="17"/>
        <v>101.813408459</v>
      </c>
      <c r="AX134" s="83">
        <f t="shared" si="17"/>
        <v>0</v>
      </c>
      <c r="AY134" s="83">
        <f t="shared" si="17"/>
        <v>0</v>
      </c>
      <c r="AZ134" s="80">
        <f t="shared" si="17"/>
        <v>435.522723331</v>
      </c>
      <c r="BA134" s="52">
        <f t="shared" si="17"/>
        <v>0</v>
      </c>
      <c r="BB134" s="83">
        <f t="shared" si="17"/>
        <v>0</v>
      </c>
      <c r="BC134" s="83">
        <f t="shared" si="17"/>
        <v>0</v>
      </c>
      <c r="BD134" s="83">
        <f t="shared" si="17"/>
        <v>0</v>
      </c>
      <c r="BE134" s="106">
        <f t="shared" si="17"/>
        <v>0</v>
      </c>
      <c r="BF134" s="50">
        <f t="shared" si="17"/>
        <v>50.386281643</v>
      </c>
      <c r="BG134" s="83">
        <f t="shared" si="17"/>
        <v>14.256779239999998</v>
      </c>
      <c r="BH134" s="83">
        <f t="shared" si="17"/>
        <v>0</v>
      </c>
      <c r="BI134" s="83">
        <f t="shared" si="17"/>
        <v>0</v>
      </c>
      <c r="BJ134" s="80">
        <f t="shared" si="17"/>
        <v>64.068363615</v>
      </c>
      <c r="BK134" s="81">
        <f t="shared" si="17"/>
        <v>883.1464336359999</v>
      </c>
    </row>
    <row r="135" spans="1:63" ht="6" customHeight="1">
      <c r="A135" s="4"/>
      <c r="B135" s="16"/>
      <c r="C135" s="27"/>
      <c r="D135" s="34"/>
      <c r="E135" s="27"/>
      <c r="F135" s="27"/>
      <c r="G135" s="27"/>
      <c r="H135" s="27"/>
      <c r="I135" s="27"/>
      <c r="J135" s="27"/>
      <c r="K135" s="27"/>
      <c r="L135" s="27"/>
      <c r="M135" s="27"/>
      <c r="N135" s="34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34"/>
      <c r="AS135" s="27"/>
      <c r="AT135" s="27"/>
      <c r="AU135" s="27"/>
      <c r="AV135" s="27"/>
      <c r="AW135" s="27"/>
      <c r="AX135" s="27"/>
      <c r="AY135" s="27"/>
      <c r="AZ135" s="27"/>
      <c r="BA135" s="27"/>
      <c r="BB135" s="34"/>
      <c r="BC135" s="27"/>
      <c r="BD135" s="27"/>
      <c r="BE135" s="27"/>
      <c r="BF135" s="27"/>
      <c r="BG135" s="34"/>
      <c r="BH135" s="27"/>
      <c r="BI135" s="27"/>
      <c r="BJ135" s="27"/>
      <c r="BK135" s="30"/>
    </row>
    <row r="136" spans="1:63" ht="12.75">
      <c r="A136" s="4"/>
      <c r="B136" s="4" t="s">
        <v>123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41" t="s">
        <v>124</v>
      </c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30"/>
    </row>
    <row r="137" spans="1:63" ht="12.75">
      <c r="A137" s="4"/>
      <c r="B137" s="4" t="s">
        <v>125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42" t="s">
        <v>126</v>
      </c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30"/>
    </row>
    <row r="138" spans="3:63" ht="12.75">
      <c r="C138" s="27"/>
      <c r="D138" s="27"/>
      <c r="E138" s="27"/>
      <c r="F138" s="27"/>
      <c r="G138" s="27"/>
      <c r="H138" s="27"/>
      <c r="I138" s="27"/>
      <c r="J138" s="27"/>
      <c r="K138" s="27"/>
      <c r="L138" s="42" t="s">
        <v>127</v>
      </c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30"/>
    </row>
    <row r="139" spans="2:63" ht="12.75">
      <c r="B139" s="4" t="s">
        <v>128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42" t="s">
        <v>129</v>
      </c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30"/>
    </row>
    <row r="140" spans="2:63" ht="12.75">
      <c r="B140" s="4" t="s">
        <v>130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42" t="s">
        <v>131</v>
      </c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30"/>
    </row>
    <row r="141" spans="2:63" ht="12.75">
      <c r="B141" s="4"/>
      <c r="C141" s="27"/>
      <c r="D141" s="27"/>
      <c r="E141" s="27"/>
      <c r="F141" s="27"/>
      <c r="G141" s="27"/>
      <c r="H141" s="27"/>
      <c r="I141" s="27"/>
      <c r="J141" s="27"/>
      <c r="K141" s="27"/>
      <c r="L141" s="42" t="s">
        <v>132</v>
      </c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30"/>
    </row>
  </sheetData>
  <sheetProtection/>
  <mergeCells count="49">
    <mergeCell ref="C129:BK129"/>
    <mergeCell ref="A1:A5"/>
    <mergeCell ref="C108:BK108"/>
    <mergeCell ref="C131:BK131"/>
    <mergeCell ref="C132:BK132"/>
    <mergeCell ref="C112:BK112"/>
    <mergeCell ref="C113:BK113"/>
    <mergeCell ref="C116:BK116"/>
    <mergeCell ref="C120:BK120"/>
    <mergeCell ref="C121:BK121"/>
    <mergeCell ref="C122:BK122"/>
    <mergeCell ref="C90:BK90"/>
    <mergeCell ref="C87:BK87"/>
    <mergeCell ref="C93:BK93"/>
    <mergeCell ref="C106:BK106"/>
    <mergeCell ref="C107:BK107"/>
    <mergeCell ref="C111:BK111"/>
    <mergeCell ref="C1:BK1"/>
    <mergeCell ref="BA3:BJ3"/>
    <mergeCell ref="BK2:BK5"/>
    <mergeCell ref="W3:AF3"/>
    <mergeCell ref="AG3:AP3"/>
    <mergeCell ref="C89:BK89"/>
    <mergeCell ref="M3:V3"/>
    <mergeCell ref="C10:BK10"/>
    <mergeCell ref="C14:BK14"/>
    <mergeCell ref="C71:BK71"/>
    <mergeCell ref="C74:BK74"/>
    <mergeCell ref="C77:BK77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B1">
      <selection activeCell="B2" sqref="B2:L2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9.00390625" style="0" bestFit="1" customWidth="1"/>
    <col min="5" max="6" width="18.421875" style="0" bestFit="1" customWidth="1"/>
    <col min="7" max="7" width="10.140625" style="0" bestFit="1" customWidth="1"/>
    <col min="8" max="8" width="20.00390625" style="0" bestFit="1" customWidth="1"/>
    <col min="9" max="9" width="16.00390625" style="0" bestFit="1" customWidth="1"/>
    <col min="10" max="10" width="17.140625" style="0" bestFit="1" customWidth="1"/>
    <col min="11" max="11" width="9.140625" style="0" bestFit="1" customWidth="1"/>
    <col min="12" max="12" width="20.00390625" style="0" bestFit="1" customWidth="1"/>
  </cols>
  <sheetData>
    <row r="2" spans="2:12" ht="12.75">
      <c r="B2" s="152" t="s">
        <v>190</v>
      </c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2:12" ht="12.75">
      <c r="B3" s="152" t="s">
        <v>186</v>
      </c>
      <c r="C3" s="153"/>
      <c r="D3" s="153"/>
      <c r="E3" s="153"/>
      <c r="F3" s="153"/>
      <c r="G3" s="153"/>
      <c r="H3" s="153"/>
      <c r="I3" s="153"/>
      <c r="J3" s="153"/>
      <c r="K3" s="153"/>
      <c r="L3" s="154"/>
    </row>
    <row r="4" spans="2:12" ht="30">
      <c r="B4" s="3" t="s">
        <v>71</v>
      </c>
      <c r="C4" s="15" t="s">
        <v>34</v>
      </c>
      <c r="D4" s="15" t="s">
        <v>83</v>
      </c>
      <c r="E4" s="15" t="s">
        <v>84</v>
      </c>
      <c r="F4" s="15" t="s">
        <v>7</v>
      </c>
      <c r="G4" s="15" t="s">
        <v>8</v>
      </c>
      <c r="H4" s="15" t="s">
        <v>23</v>
      </c>
      <c r="I4" s="15" t="s">
        <v>90</v>
      </c>
      <c r="J4" s="15" t="s">
        <v>91</v>
      </c>
      <c r="K4" s="15" t="s">
        <v>70</v>
      </c>
      <c r="L4" s="15" t="s">
        <v>92</v>
      </c>
    </row>
    <row r="5" spans="2:12" ht="12.75">
      <c r="B5" s="12">
        <v>1</v>
      </c>
      <c r="C5" s="13" t="s">
        <v>35</v>
      </c>
      <c r="D5" s="115" t="s">
        <v>187</v>
      </c>
      <c r="E5" s="84">
        <v>0.010390449000000001</v>
      </c>
      <c r="F5" s="84">
        <v>0.4778866200000001</v>
      </c>
      <c r="G5" s="84">
        <v>0.006194079</v>
      </c>
      <c r="H5" s="84">
        <v>0.023921517</v>
      </c>
      <c r="I5" s="84"/>
      <c r="J5" s="107"/>
      <c r="K5" s="107">
        <f>SUM(D5:J5)</f>
        <v>0.5183926650000001</v>
      </c>
      <c r="L5" s="114" t="s">
        <v>187</v>
      </c>
    </row>
    <row r="6" spans="2:12" ht="12.75">
      <c r="B6" s="12">
        <v>2</v>
      </c>
      <c r="C6" s="14" t="s">
        <v>36</v>
      </c>
      <c r="D6" s="84">
        <v>87.275297746</v>
      </c>
      <c r="E6" s="84">
        <v>196.463618952</v>
      </c>
      <c r="F6" s="84">
        <v>237.48830054299998</v>
      </c>
      <c r="G6" s="84">
        <v>6.771336864</v>
      </c>
      <c r="H6" s="84">
        <v>7.9346554430000005</v>
      </c>
      <c r="I6" s="84"/>
      <c r="J6" s="107"/>
      <c r="K6" s="107">
        <f aca="true" t="shared" si="0" ref="K6:K40">SUM(D6:J6)</f>
        <v>535.933209548</v>
      </c>
      <c r="L6" s="107">
        <v>15.590207978</v>
      </c>
    </row>
    <row r="7" spans="2:12" ht="12.75">
      <c r="B7" s="12">
        <v>3</v>
      </c>
      <c r="C7" s="13" t="s">
        <v>37</v>
      </c>
      <c r="D7" s="84">
        <v>0.006458628</v>
      </c>
      <c r="E7" s="84">
        <v>0.125665016</v>
      </c>
      <c r="F7" s="84">
        <v>0.7590360810000001</v>
      </c>
      <c r="G7" s="84">
        <v>0.002651457</v>
      </c>
      <c r="H7" s="84">
        <v>0.016792582</v>
      </c>
      <c r="I7" s="84"/>
      <c r="J7" s="107"/>
      <c r="K7" s="107">
        <f t="shared" si="0"/>
        <v>0.9106037640000001</v>
      </c>
      <c r="L7" s="114" t="s">
        <v>187</v>
      </c>
    </row>
    <row r="8" spans="2:12" ht="12.75">
      <c r="B8" s="12">
        <v>4</v>
      </c>
      <c r="C8" s="14" t="s">
        <v>38</v>
      </c>
      <c r="D8" s="84">
        <v>6.308388971</v>
      </c>
      <c r="E8" s="84">
        <v>23.85794654</v>
      </c>
      <c r="F8" s="84">
        <v>34.704969598999995</v>
      </c>
      <c r="G8" s="84">
        <v>0.616890502</v>
      </c>
      <c r="H8" s="84">
        <v>1.279935644</v>
      </c>
      <c r="I8" s="84"/>
      <c r="J8" s="107"/>
      <c r="K8" s="107">
        <f t="shared" si="0"/>
        <v>66.768131256</v>
      </c>
      <c r="L8" s="107">
        <v>5.527041071</v>
      </c>
    </row>
    <row r="9" spans="2:12" ht="12.75">
      <c r="B9" s="12">
        <v>5</v>
      </c>
      <c r="C9" s="14" t="s">
        <v>39</v>
      </c>
      <c r="D9" s="84">
        <v>1.108167674</v>
      </c>
      <c r="E9" s="84">
        <v>33.25200097700001</v>
      </c>
      <c r="F9" s="84">
        <v>51.135639481000005</v>
      </c>
      <c r="G9" s="84">
        <v>1.261778923</v>
      </c>
      <c r="H9" s="84">
        <v>1.2787584269999999</v>
      </c>
      <c r="I9" s="84"/>
      <c r="J9" s="107"/>
      <c r="K9" s="107">
        <f t="shared" si="0"/>
        <v>88.036345482</v>
      </c>
      <c r="L9" s="107">
        <v>3.728160118</v>
      </c>
    </row>
    <row r="10" spans="2:12" ht="12.75">
      <c r="B10" s="12">
        <v>6</v>
      </c>
      <c r="C10" s="14" t="s">
        <v>40</v>
      </c>
      <c r="D10" s="84">
        <v>1.7101602649999998</v>
      </c>
      <c r="E10" s="84">
        <v>44.218699412</v>
      </c>
      <c r="F10" s="84">
        <v>39.393725943999996</v>
      </c>
      <c r="G10" s="84">
        <v>0.8491775380000001</v>
      </c>
      <c r="H10" s="84">
        <v>1.6595435029999999</v>
      </c>
      <c r="I10" s="84"/>
      <c r="J10" s="107"/>
      <c r="K10" s="107">
        <f t="shared" si="0"/>
        <v>87.831306662</v>
      </c>
      <c r="L10" s="107">
        <v>7.4343464400000006</v>
      </c>
    </row>
    <row r="11" spans="2:12" ht="12.75">
      <c r="B11" s="12">
        <v>7</v>
      </c>
      <c r="C11" s="14" t="s">
        <v>41</v>
      </c>
      <c r="D11" s="84">
        <v>13.955489638999998</v>
      </c>
      <c r="E11" s="84">
        <v>14.82660702</v>
      </c>
      <c r="F11" s="84">
        <v>24.624219822</v>
      </c>
      <c r="G11" s="84">
        <v>0.435371294</v>
      </c>
      <c r="H11" s="84">
        <v>0.42296963099999996</v>
      </c>
      <c r="I11" s="84"/>
      <c r="J11" s="107"/>
      <c r="K11" s="107">
        <f t="shared" si="0"/>
        <v>54.264657406</v>
      </c>
      <c r="L11" s="107">
        <v>5.284914835</v>
      </c>
    </row>
    <row r="12" spans="2:12" ht="12.75">
      <c r="B12" s="12">
        <v>8</v>
      </c>
      <c r="C12" s="13" t="s">
        <v>42</v>
      </c>
      <c r="D12" s="84">
        <v>0.01307118</v>
      </c>
      <c r="E12" s="84">
        <v>0.136097786</v>
      </c>
      <c r="F12" s="84">
        <v>1.8050895150000001</v>
      </c>
      <c r="G12" s="84">
        <v>0.097923441</v>
      </c>
      <c r="H12" s="84">
        <v>0.09640185500000001</v>
      </c>
      <c r="I12" s="84"/>
      <c r="J12" s="107"/>
      <c r="K12" s="107">
        <f t="shared" si="0"/>
        <v>2.148583777</v>
      </c>
      <c r="L12" s="107">
        <v>0.010438577000000001</v>
      </c>
    </row>
    <row r="13" spans="2:12" ht="12.75">
      <c r="B13" s="12">
        <v>9</v>
      </c>
      <c r="C13" s="13" t="s">
        <v>43</v>
      </c>
      <c r="D13" s="84">
        <v>0.0037786160000000003</v>
      </c>
      <c r="E13" s="84">
        <v>0.321852935</v>
      </c>
      <c r="F13" s="84">
        <v>2.1750563459999994</v>
      </c>
      <c r="G13" s="84">
        <v>0.060147909</v>
      </c>
      <c r="H13" s="84">
        <v>0.037046114</v>
      </c>
      <c r="I13" s="84"/>
      <c r="J13" s="107"/>
      <c r="K13" s="107">
        <f t="shared" si="0"/>
        <v>2.597881919999999</v>
      </c>
      <c r="L13" s="114" t="s">
        <v>187</v>
      </c>
    </row>
    <row r="14" spans="2:12" ht="12.75">
      <c r="B14" s="12">
        <v>10</v>
      </c>
      <c r="C14" s="14" t="s">
        <v>44</v>
      </c>
      <c r="D14" s="84">
        <v>7.974968852</v>
      </c>
      <c r="E14" s="84">
        <v>123.068522727</v>
      </c>
      <c r="F14" s="84">
        <v>80.021713344</v>
      </c>
      <c r="G14" s="84">
        <v>5.031343441</v>
      </c>
      <c r="H14" s="84">
        <v>3.474547018</v>
      </c>
      <c r="I14" s="84"/>
      <c r="J14" s="107"/>
      <c r="K14" s="107">
        <f t="shared" si="0"/>
        <v>219.571095382</v>
      </c>
      <c r="L14" s="107">
        <v>2.217826297</v>
      </c>
    </row>
    <row r="15" spans="2:12" ht="12.75">
      <c r="B15" s="12">
        <v>11</v>
      </c>
      <c r="C15" s="14" t="s">
        <v>45</v>
      </c>
      <c r="D15" s="84">
        <v>243.23852214699997</v>
      </c>
      <c r="E15" s="84">
        <v>410.62282396200004</v>
      </c>
      <c r="F15" s="84">
        <v>746.3154527859999</v>
      </c>
      <c r="G15" s="84">
        <v>23.103697536000002</v>
      </c>
      <c r="H15" s="84">
        <v>27.591773072000002</v>
      </c>
      <c r="I15" s="84"/>
      <c r="J15" s="107"/>
      <c r="K15" s="107">
        <f t="shared" si="0"/>
        <v>1450.872269503</v>
      </c>
      <c r="L15" s="107">
        <v>57.467436477999996</v>
      </c>
    </row>
    <row r="16" spans="2:12" ht="12.75">
      <c r="B16" s="12">
        <v>12</v>
      </c>
      <c r="C16" s="14" t="s">
        <v>46</v>
      </c>
      <c r="D16" s="84">
        <v>126.867496</v>
      </c>
      <c r="E16" s="84">
        <v>1150.234358701</v>
      </c>
      <c r="F16" s="84">
        <v>204.057290461</v>
      </c>
      <c r="G16" s="84">
        <v>8.493780212999999</v>
      </c>
      <c r="H16" s="84">
        <v>6.88339072</v>
      </c>
      <c r="I16" s="84"/>
      <c r="J16" s="107"/>
      <c r="K16" s="107">
        <f t="shared" si="0"/>
        <v>1496.5363160950003</v>
      </c>
      <c r="L16" s="107">
        <v>24.353440352</v>
      </c>
    </row>
    <row r="17" spans="2:12" ht="12.75">
      <c r="B17" s="12">
        <v>13</v>
      </c>
      <c r="C17" s="14" t="s">
        <v>47</v>
      </c>
      <c r="D17" s="84">
        <v>0.052243569000000004</v>
      </c>
      <c r="E17" s="84">
        <v>3.7156480519999997</v>
      </c>
      <c r="F17" s="84">
        <v>10.186278091999998</v>
      </c>
      <c r="G17" s="84">
        <v>0.320249389</v>
      </c>
      <c r="H17" s="84">
        <v>0.200435205</v>
      </c>
      <c r="I17" s="84"/>
      <c r="J17" s="107"/>
      <c r="K17" s="107">
        <f t="shared" si="0"/>
        <v>14.474854307</v>
      </c>
      <c r="L17" s="107">
        <v>0.23170757000000003</v>
      </c>
    </row>
    <row r="18" spans="2:12" ht="12.75">
      <c r="B18" s="12">
        <v>14</v>
      </c>
      <c r="C18" s="14" t="s">
        <v>48</v>
      </c>
      <c r="D18" s="84">
        <v>0.001138414</v>
      </c>
      <c r="E18" s="84">
        <v>0.328728782</v>
      </c>
      <c r="F18" s="84">
        <v>4.373054892</v>
      </c>
      <c r="G18" s="84">
        <v>0.064499533</v>
      </c>
      <c r="H18" s="84">
        <v>0.172273601</v>
      </c>
      <c r="I18" s="84"/>
      <c r="J18" s="107"/>
      <c r="K18" s="107">
        <f t="shared" si="0"/>
        <v>4.939695222</v>
      </c>
      <c r="L18" s="107">
        <v>0.069134245</v>
      </c>
    </row>
    <row r="19" spans="2:12" ht="12.75">
      <c r="B19" s="12">
        <v>15</v>
      </c>
      <c r="C19" s="14" t="s">
        <v>49</v>
      </c>
      <c r="D19" s="84">
        <v>2.646256143</v>
      </c>
      <c r="E19" s="84">
        <v>7.600065493</v>
      </c>
      <c r="F19" s="84">
        <v>27.992418445000002</v>
      </c>
      <c r="G19" s="84">
        <v>0.41608691000000003</v>
      </c>
      <c r="H19" s="84">
        <v>0.770082796</v>
      </c>
      <c r="I19" s="84"/>
      <c r="J19" s="107"/>
      <c r="K19" s="107">
        <f t="shared" si="0"/>
        <v>39.424909787</v>
      </c>
      <c r="L19" s="107">
        <v>3.549188292</v>
      </c>
    </row>
    <row r="20" spans="2:12" ht="12.75">
      <c r="B20" s="12">
        <v>16</v>
      </c>
      <c r="C20" s="14" t="s">
        <v>50</v>
      </c>
      <c r="D20" s="84">
        <v>301.317658053</v>
      </c>
      <c r="E20" s="84">
        <v>968.0786608999999</v>
      </c>
      <c r="F20" s="84">
        <v>713.2236698190001</v>
      </c>
      <c r="G20" s="84">
        <v>24.439381569</v>
      </c>
      <c r="H20" s="84">
        <v>27.952623244999998</v>
      </c>
      <c r="I20" s="84"/>
      <c r="J20" s="107"/>
      <c r="K20" s="107">
        <f t="shared" si="0"/>
        <v>2035.011993586</v>
      </c>
      <c r="L20" s="107">
        <v>55.004232325</v>
      </c>
    </row>
    <row r="21" spans="2:12" ht="12.75">
      <c r="B21" s="12">
        <v>17</v>
      </c>
      <c r="C21" s="14" t="s">
        <v>51</v>
      </c>
      <c r="D21" s="84">
        <v>20.628591669</v>
      </c>
      <c r="E21" s="84">
        <v>80.30803303</v>
      </c>
      <c r="F21" s="84">
        <v>122.85699603100001</v>
      </c>
      <c r="G21" s="84">
        <v>2.24102682</v>
      </c>
      <c r="H21" s="84">
        <v>8.076173162</v>
      </c>
      <c r="I21" s="84"/>
      <c r="J21" s="107"/>
      <c r="K21" s="107">
        <f t="shared" si="0"/>
        <v>234.11082071200002</v>
      </c>
      <c r="L21" s="107">
        <v>12.223788319</v>
      </c>
    </row>
    <row r="22" spans="2:12" ht="12.75">
      <c r="B22" s="12">
        <v>18</v>
      </c>
      <c r="C22" s="13" t="s">
        <v>52</v>
      </c>
      <c r="D22" s="115" t="s">
        <v>187</v>
      </c>
      <c r="E22" s="84">
        <v>0.0159429</v>
      </c>
      <c r="F22" s="84">
        <v>0.036611671000000005</v>
      </c>
      <c r="G22" s="115" t="s">
        <v>187</v>
      </c>
      <c r="H22" s="84">
        <v>0.004330191000000001</v>
      </c>
      <c r="I22" s="84"/>
      <c r="J22" s="107"/>
      <c r="K22" s="107">
        <f t="shared" si="0"/>
        <v>0.056884762000000005</v>
      </c>
      <c r="L22" s="107">
        <v>0.011231303</v>
      </c>
    </row>
    <row r="23" spans="2:12" ht="12.75">
      <c r="B23" s="12">
        <v>19</v>
      </c>
      <c r="C23" s="14" t="s">
        <v>53</v>
      </c>
      <c r="D23" s="84">
        <v>17.258942719</v>
      </c>
      <c r="E23" s="84">
        <v>52.481352617</v>
      </c>
      <c r="F23" s="84">
        <v>126.294305972</v>
      </c>
      <c r="G23" s="84">
        <v>4.191882565</v>
      </c>
      <c r="H23" s="84">
        <v>3.5496485939999998</v>
      </c>
      <c r="I23" s="84"/>
      <c r="J23" s="107"/>
      <c r="K23" s="107">
        <f t="shared" si="0"/>
        <v>203.776132467</v>
      </c>
      <c r="L23" s="107">
        <v>11.908250065999999</v>
      </c>
    </row>
    <row r="24" spans="2:12" ht="12.75">
      <c r="B24" s="12">
        <v>20</v>
      </c>
      <c r="C24" s="14" t="s">
        <v>54</v>
      </c>
      <c r="D24" s="84">
        <v>3179.899201231</v>
      </c>
      <c r="E24" s="84">
        <v>8712.155709535</v>
      </c>
      <c r="F24" s="84">
        <v>4018.8284773580003</v>
      </c>
      <c r="G24" s="84">
        <v>284.090710186</v>
      </c>
      <c r="H24" s="84">
        <v>377.186604729</v>
      </c>
      <c r="I24" s="84"/>
      <c r="J24" s="107"/>
      <c r="K24" s="107">
        <f t="shared" si="0"/>
        <v>16572.160703039</v>
      </c>
      <c r="L24" s="107">
        <v>338.154923084</v>
      </c>
    </row>
    <row r="25" spans="2:12" ht="12.75">
      <c r="B25" s="12">
        <v>21</v>
      </c>
      <c r="C25" s="13" t="s">
        <v>55</v>
      </c>
      <c r="D25" s="115" t="s">
        <v>187</v>
      </c>
      <c r="E25" s="84">
        <v>0.5643011370000001</v>
      </c>
      <c r="F25" s="84">
        <v>0.6478435229999999</v>
      </c>
      <c r="G25" s="84">
        <v>0.020058195</v>
      </c>
      <c r="H25" s="84">
        <v>0.038040526</v>
      </c>
      <c r="I25" s="84"/>
      <c r="J25" s="107"/>
      <c r="K25" s="107">
        <f t="shared" si="0"/>
        <v>1.270243381</v>
      </c>
      <c r="L25" s="107">
        <v>0.014456619</v>
      </c>
    </row>
    <row r="26" spans="2:12" ht="12.75">
      <c r="B26" s="12">
        <v>22</v>
      </c>
      <c r="C26" s="14" t="s">
        <v>56</v>
      </c>
      <c r="D26" s="84">
        <v>0.004710622</v>
      </c>
      <c r="E26" s="84">
        <v>3.015190927</v>
      </c>
      <c r="F26" s="84">
        <v>10.539011846</v>
      </c>
      <c r="G26" s="84">
        <v>0.121779398</v>
      </c>
      <c r="H26" s="84">
        <v>0.178465108</v>
      </c>
      <c r="I26" s="84"/>
      <c r="J26" s="107"/>
      <c r="K26" s="107">
        <f t="shared" si="0"/>
        <v>13.859157900999998</v>
      </c>
      <c r="L26" s="107">
        <v>0.491913549</v>
      </c>
    </row>
    <row r="27" spans="2:12" ht="12.75">
      <c r="B27" s="12">
        <v>23</v>
      </c>
      <c r="C27" s="13" t="s">
        <v>57</v>
      </c>
      <c r="D27" s="115" t="s">
        <v>187</v>
      </c>
      <c r="E27" s="115" t="s">
        <v>187</v>
      </c>
      <c r="F27" s="84">
        <v>0.076407248</v>
      </c>
      <c r="G27" s="84">
        <v>0.05124219</v>
      </c>
      <c r="H27" s="84">
        <v>0.009127195</v>
      </c>
      <c r="I27" s="84"/>
      <c r="J27" s="107"/>
      <c r="K27" s="107">
        <f t="shared" si="0"/>
        <v>0.136776633</v>
      </c>
      <c r="L27" s="114" t="s">
        <v>187</v>
      </c>
    </row>
    <row r="28" spans="2:12" ht="12.75">
      <c r="B28" s="12">
        <v>24</v>
      </c>
      <c r="C28" s="13" t="s">
        <v>58</v>
      </c>
      <c r="D28" s="115" t="s">
        <v>187</v>
      </c>
      <c r="E28" s="84">
        <v>1.837694009</v>
      </c>
      <c r="F28" s="84">
        <v>1.95700188</v>
      </c>
      <c r="G28" s="84">
        <v>0.002242039</v>
      </c>
      <c r="H28" s="84">
        <v>0.041893137</v>
      </c>
      <c r="I28" s="84"/>
      <c r="J28" s="107"/>
      <c r="K28" s="107">
        <f t="shared" si="0"/>
        <v>3.838831065</v>
      </c>
      <c r="L28" s="107">
        <v>0.070522959</v>
      </c>
    </row>
    <row r="29" spans="2:12" ht="12.75">
      <c r="B29" s="12">
        <v>25</v>
      </c>
      <c r="C29" s="14" t="s">
        <v>59</v>
      </c>
      <c r="D29" s="84">
        <v>120.76971750899999</v>
      </c>
      <c r="E29" s="84">
        <v>591.644844024</v>
      </c>
      <c r="F29" s="84">
        <v>270.296651188</v>
      </c>
      <c r="G29" s="84">
        <v>9.47101133</v>
      </c>
      <c r="H29" s="84">
        <v>11.432821709999999</v>
      </c>
      <c r="I29" s="84"/>
      <c r="J29" s="107"/>
      <c r="K29" s="107">
        <f t="shared" si="0"/>
        <v>1003.615045761</v>
      </c>
      <c r="L29" s="107">
        <v>37.848823384</v>
      </c>
    </row>
    <row r="30" spans="2:12" ht="12.75">
      <c r="B30" s="12">
        <v>26</v>
      </c>
      <c r="C30" s="14" t="s">
        <v>60</v>
      </c>
      <c r="D30" s="84">
        <v>0.4868961</v>
      </c>
      <c r="E30" s="84">
        <v>25.750040519000002</v>
      </c>
      <c r="F30" s="84">
        <v>27.118434937000004</v>
      </c>
      <c r="G30" s="84">
        <v>0.283526607</v>
      </c>
      <c r="H30" s="84">
        <v>0.839749609</v>
      </c>
      <c r="I30" s="84"/>
      <c r="J30" s="107"/>
      <c r="K30" s="107">
        <f t="shared" si="0"/>
        <v>54.47864777200001</v>
      </c>
      <c r="L30" s="107">
        <v>2.9702918</v>
      </c>
    </row>
    <row r="31" spans="2:12" ht="12.75">
      <c r="B31" s="12">
        <v>27</v>
      </c>
      <c r="C31" s="14" t="s">
        <v>17</v>
      </c>
      <c r="D31" s="84">
        <v>266.040977523</v>
      </c>
      <c r="E31" s="84">
        <v>1610.635214178</v>
      </c>
      <c r="F31" s="84">
        <v>1131.10396812</v>
      </c>
      <c r="G31" s="84">
        <v>47.731969319</v>
      </c>
      <c r="H31" s="84">
        <v>44.110269661000004</v>
      </c>
      <c r="I31" s="84"/>
      <c r="J31" s="107"/>
      <c r="K31" s="107">
        <f t="shared" si="0"/>
        <v>3099.622398801</v>
      </c>
      <c r="L31" s="107">
        <v>85.841845523</v>
      </c>
    </row>
    <row r="32" spans="2:12" ht="12.75">
      <c r="B32" s="12">
        <v>28</v>
      </c>
      <c r="C32" s="14" t="s">
        <v>61</v>
      </c>
      <c r="D32" s="84">
        <v>0.312412851</v>
      </c>
      <c r="E32" s="84">
        <v>2.2827390009999995</v>
      </c>
      <c r="F32" s="84">
        <v>6.236619452</v>
      </c>
      <c r="G32" s="84">
        <v>0.146496413</v>
      </c>
      <c r="H32" s="84">
        <v>0.624059424</v>
      </c>
      <c r="I32" s="84"/>
      <c r="J32" s="107"/>
      <c r="K32" s="107">
        <f t="shared" si="0"/>
        <v>9.602327141</v>
      </c>
      <c r="L32" s="107">
        <v>0.44490296100000004</v>
      </c>
    </row>
    <row r="33" spans="2:12" ht="12.75">
      <c r="B33" s="12">
        <v>29</v>
      </c>
      <c r="C33" s="14" t="s">
        <v>62</v>
      </c>
      <c r="D33" s="84">
        <v>40.187089661</v>
      </c>
      <c r="E33" s="84">
        <v>186.03353603</v>
      </c>
      <c r="F33" s="84">
        <v>104.17920635800002</v>
      </c>
      <c r="G33" s="84">
        <v>2.308110202</v>
      </c>
      <c r="H33" s="84">
        <v>2.721733381</v>
      </c>
      <c r="I33" s="84"/>
      <c r="J33" s="107"/>
      <c r="K33" s="107">
        <f t="shared" si="0"/>
        <v>335.429675632</v>
      </c>
      <c r="L33" s="107">
        <v>21.106720512</v>
      </c>
    </row>
    <row r="34" spans="2:12" ht="12.75">
      <c r="B34" s="12">
        <v>30</v>
      </c>
      <c r="C34" s="14" t="s">
        <v>63</v>
      </c>
      <c r="D34" s="84">
        <v>189.607633568</v>
      </c>
      <c r="E34" s="84">
        <v>909.843357806</v>
      </c>
      <c r="F34" s="84">
        <v>167.844778104</v>
      </c>
      <c r="G34" s="84">
        <v>2.881772551</v>
      </c>
      <c r="H34" s="84">
        <v>5.146390218</v>
      </c>
      <c r="I34" s="84"/>
      <c r="J34" s="107"/>
      <c r="K34" s="107">
        <f t="shared" si="0"/>
        <v>1275.3239322470001</v>
      </c>
      <c r="L34" s="107">
        <v>12.831866342</v>
      </c>
    </row>
    <row r="35" spans="2:12" ht="12.75">
      <c r="B35" s="12">
        <v>31</v>
      </c>
      <c r="C35" s="13" t="s">
        <v>64</v>
      </c>
      <c r="D35" s="115" t="s">
        <v>187</v>
      </c>
      <c r="E35" s="84">
        <v>0.491281132</v>
      </c>
      <c r="F35" s="84">
        <v>1.1414109289999999</v>
      </c>
      <c r="G35" s="84">
        <v>0.002788777</v>
      </c>
      <c r="H35" s="84">
        <v>0.014057929</v>
      </c>
      <c r="I35" s="84"/>
      <c r="J35" s="107"/>
      <c r="K35" s="107">
        <f t="shared" si="0"/>
        <v>1.6495387669999997</v>
      </c>
      <c r="L35" s="114" t="s">
        <v>187</v>
      </c>
    </row>
    <row r="36" spans="2:12" ht="12.75">
      <c r="B36" s="12">
        <v>32</v>
      </c>
      <c r="C36" s="14" t="s">
        <v>65</v>
      </c>
      <c r="D36" s="84">
        <v>177.45228424</v>
      </c>
      <c r="E36" s="84">
        <v>436.899100099</v>
      </c>
      <c r="F36" s="84">
        <v>388.994626375</v>
      </c>
      <c r="G36" s="84">
        <v>23.663511762</v>
      </c>
      <c r="H36" s="84">
        <v>16.872000534</v>
      </c>
      <c r="I36" s="84"/>
      <c r="J36" s="107"/>
      <c r="K36" s="107">
        <f t="shared" si="0"/>
        <v>1043.8815230100001</v>
      </c>
      <c r="L36" s="107">
        <v>47.634904975</v>
      </c>
    </row>
    <row r="37" spans="2:12" ht="12.75">
      <c r="B37" s="12">
        <v>33</v>
      </c>
      <c r="C37" s="14" t="s">
        <v>66</v>
      </c>
      <c r="D37" s="84">
        <v>0.005082328</v>
      </c>
      <c r="E37" s="84">
        <v>0.08859357</v>
      </c>
      <c r="F37" s="84">
        <v>0.580146137</v>
      </c>
      <c r="G37" s="115" t="s">
        <v>187</v>
      </c>
      <c r="H37" s="84">
        <v>0.014162979000000001</v>
      </c>
      <c r="I37" s="84"/>
      <c r="J37" s="107"/>
      <c r="K37" s="107">
        <f t="shared" si="0"/>
        <v>0.6879850139999999</v>
      </c>
      <c r="L37" s="114" t="s">
        <v>187</v>
      </c>
    </row>
    <row r="38" spans="2:12" ht="12.75">
      <c r="B38" s="12">
        <v>34</v>
      </c>
      <c r="C38" s="14" t="s">
        <v>67</v>
      </c>
      <c r="D38" s="84">
        <v>160.018739109</v>
      </c>
      <c r="E38" s="84">
        <v>396.514570671</v>
      </c>
      <c r="F38" s="84">
        <v>302.48114529400004</v>
      </c>
      <c r="G38" s="84">
        <v>9.001271672</v>
      </c>
      <c r="H38" s="84">
        <v>9.049084987</v>
      </c>
      <c r="I38" s="84"/>
      <c r="J38" s="107"/>
      <c r="K38" s="107">
        <f t="shared" si="0"/>
        <v>877.064811733</v>
      </c>
      <c r="L38" s="107">
        <v>46.891128025</v>
      </c>
    </row>
    <row r="39" spans="2:12" ht="12.75">
      <c r="B39" s="12">
        <v>35</v>
      </c>
      <c r="C39" s="14" t="s">
        <v>68</v>
      </c>
      <c r="D39" s="84">
        <v>0.04570275</v>
      </c>
      <c r="E39" s="84">
        <v>6.655933372</v>
      </c>
      <c r="F39" s="84">
        <v>7.374481456</v>
      </c>
      <c r="G39" s="84">
        <v>0.143644136</v>
      </c>
      <c r="H39" s="84">
        <v>0.17838278700000001</v>
      </c>
      <c r="I39" s="84"/>
      <c r="J39" s="107"/>
      <c r="K39" s="107">
        <f t="shared" si="0"/>
        <v>14.398144501</v>
      </c>
      <c r="L39" s="107">
        <v>2.156079117</v>
      </c>
    </row>
    <row r="40" spans="2:12" ht="12.75">
      <c r="B40" s="12">
        <v>36</v>
      </c>
      <c r="C40" s="14" t="s">
        <v>69</v>
      </c>
      <c r="D40" s="84">
        <v>208.525664096</v>
      </c>
      <c r="E40" s="84">
        <v>969.2591480990001</v>
      </c>
      <c r="F40" s="84">
        <v>511.652045921</v>
      </c>
      <c r="G40" s="84">
        <v>11.253313811</v>
      </c>
      <c r="H40" s="84">
        <v>24.099270830000002</v>
      </c>
      <c r="I40" s="84"/>
      <c r="J40" s="107"/>
      <c r="K40" s="107">
        <f t="shared" si="0"/>
        <v>1724.7894427570002</v>
      </c>
      <c r="L40" s="107">
        <v>82.07671052</v>
      </c>
    </row>
    <row r="41" spans="2:12" ht="15">
      <c r="B41" s="15" t="s">
        <v>11</v>
      </c>
      <c r="C41" s="108"/>
      <c r="D41" s="107">
        <f aca="true" t="shared" si="1" ref="D41:L41">SUM(D5:D40)</f>
        <v>5173.722741872999</v>
      </c>
      <c r="E41" s="107">
        <f t="shared" si="1"/>
        <v>16963.338270360004</v>
      </c>
      <c r="F41" s="107">
        <f t="shared" si="1"/>
        <v>9378.97397159</v>
      </c>
      <c r="G41" s="107">
        <f t="shared" si="1"/>
        <v>469.576868571</v>
      </c>
      <c r="H41" s="107">
        <f t="shared" si="1"/>
        <v>583.9814170640002</v>
      </c>
      <c r="I41" s="107">
        <f t="shared" si="1"/>
        <v>0</v>
      </c>
      <c r="J41" s="107">
        <f t="shared" si="1"/>
        <v>0</v>
      </c>
      <c r="K41" s="107">
        <f t="shared" si="1"/>
        <v>32569.593269457997</v>
      </c>
      <c r="L41" s="107">
        <f t="shared" si="1"/>
        <v>883.146433636</v>
      </c>
    </row>
    <row r="42" ht="12.75">
      <c r="B42" t="s">
        <v>85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rastopar</cp:lastModifiedBy>
  <cp:lastPrinted>2014-03-24T10:58:12Z</cp:lastPrinted>
  <dcterms:created xsi:type="dcterms:W3CDTF">2014-01-06T04:43:23Z</dcterms:created>
  <dcterms:modified xsi:type="dcterms:W3CDTF">2014-06-09T09:39:38Z</dcterms:modified>
  <cp:category/>
  <cp:version/>
  <cp:contentType/>
  <cp:contentStatus/>
</cp:coreProperties>
</file>