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<sst xmlns="http://schemas.openxmlformats.org/spreadsheetml/2006/main" count="224" uniqueCount="189">
  <si>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</si>
  <si>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</si>
  <si>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</si>
  <si>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</si>
  <si>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</si>
  <si>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</si>
  <si>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</si>
  <si>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</si>
  <si>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</si>
  <si>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</si>
  <si>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</si>
  <si>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</si>
  <si>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</si>
  <si>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</si>
  <si>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</si>
  <si>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</si>
  <si>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</si>
  <si>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</si>
  <si>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</si>
  <si>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</si>
  <si>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</si>
  <si>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</si>
  <si>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</si>
  <si>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</si>
  <si>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</si>
  <si>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</si>
  <si>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</si>
  <si>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</si>
  <si>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</si>
  <si>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</si>
  <si>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</si>
  <si>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</si>
  <si>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</si>
  <si>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</si>
  <si>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</si>
  <si>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</si>
  <si>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</si>
  <si>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</si>
  <si>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</si>
  <si>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</si>
  <si>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</si>
  <si>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</si>
  <si>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</si>
  <si>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</si>
  <si>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</si>
  <si>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</si>
  <si>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</si>
  <si>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</si>
  <si>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</si>
  <si>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</si>
  <si>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</si>
  <si>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</si>
  <si>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</si>
  <si>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</si>
  <si>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</si>
  <si>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</si>
  <si>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</si>
  <si>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</si>
  <si>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</si>
  <si>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</si>
  <si>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</si>
  <si>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</si>
  <si>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</si>
  <si>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</si>
  <si>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</si>
  <si>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</si>
  <si>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</si>
  <si>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</si>
  <si>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</si>
  <si>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</si>
  <si>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</si>
  <si>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</si>
  <si>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</si>
  <si>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</si>
  <si>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</si>
  <si>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</si>
  <si>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</si>
  <si>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</si>
  <si>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</si>
  <si>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</si>
  <si>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</si>
  <si>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</si>
  <si>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</si>
  <si>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</si>
  <si>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</si>
  <si>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</si>
  <si>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</si>
  <si>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</si>
  <si>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</si>
  <si>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</si>
  <si>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</si>
  <si>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</si>
  <si>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</si>
  <si>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</si>
  <si>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</si>
  <si>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</si>
  <si>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</si>
  <si>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</si>
  <si>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</si>
  <si>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</si>
  <si>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</si>
  <si>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</si>
  <si>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</si>
  <si>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</si>
  <si>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</si>
  <si>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</si>
  <si>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</si>
  <si>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</si>
  <si>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</si>
  <si>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</si>
  <si>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</si>
  <si>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</si>
  <si>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</si>
  <si>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</si>
  <si>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</si>
  <si>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</si>
  <si>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</si>
  <si>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</si>
  <si>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</si>
  <si>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</si>
  <si>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</si>
  <si>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</si>
  <si>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</si>
  <si>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</si>
  <si>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</si>
  <si>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</si>
  <si>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</si>
  <si>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</si>
  <si>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</si>
  <si>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</si>
  <si>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</si>
  <si>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</si>
  <si>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</si>
  <si>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</si>
  <si>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</si>
  <si>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</si>
  <si>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</si>
  <si>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</si>
  <si>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</si>
  <si>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</si>
  <si>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</si>
  <si>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</si>
  <si>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</si>
  <si>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</si>
  <si>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</si>
  <si>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</si>
  <si>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S103 - 12M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</si>
  <si>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</si>
  <si>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</si>
  <si>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</si>
  <si>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</si>
  <si>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</si>
  <si>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</si>
  <si>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</si>
  <si>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</si>
  <si>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</si>
  <si>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</si>
  <si>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</si>
  <si>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</si>
  <si>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</si>
  <si>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</si>
  <si>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</si>
  <si>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</si>
  <si>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</si>
  <si>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</si>
  <si>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</si>
  <si>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</si>
  <si>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</si>
  <si>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</si>
  <si>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</si>
  <si>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</si>
  <si>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</si>
  <si>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</si>
  <si>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</si>
  <si>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</si>
  <si>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</si>
  <si>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</si>
  <si>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S21 - 18M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</si>
  <si>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</si>
  <si>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</si>
  <si>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</si>
  <si>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</si>
  <si>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</si>
  <si>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</si>
  <si>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</si>
  <si>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</si>
  <si>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DSPBR FMP - S164 - 12M</t>
  </si>
  <si>
    <t>DSP BlackRock Mutual Fund: Net Assets Under Management (AUM) as on 31.07.2014 (All figures in Rs. Crore)</t>
  </si>
  <si>
    <t>Table showing State wise /Union Territory wise contribution to AUM of category of schemes as on 31.07.2014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</si>
</sst>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33" borderId="21" xfId="42" applyFont="1" applyFill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33" borderId="22" xfId="42" applyNumberFormat="1" applyFont="1" applyFill="1" applyBorder="1" applyAlignment="1">
      <alignment/>
    </xf>
    <xf numFmtId="164" fontId="1" fillId="33" borderId="23" xfId="42" applyNumberFormat="1" applyFont="1" applyFill="1" applyBorder="1" applyAlignment="1">
      <alignment/>
    </xf>
    <xf numFmtId="164" fontId="1" fillId="33" borderId="24" xfId="42" applyNumberFormat="1" applyFont="1" applyFill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5" xfId="42" applyNumberFormat="1" applyFont="1" applyFill="1" applyBorder="1" applyAlignment="1">
      <alignment/>
    </xf>
    <xf numFmtId="164" fontId="1" fillId="33" borderId="24" xfId="42" applyNumberFormat="1" applyFont="1" applyFill="1" applyBorder="1" applyAlignment="1">
      <alignment/>
    </xf>
    <xf numFmtId="164" fontId="1" fillId="33" borderId="12" xfId="42" applyNumberFormat="1" applyFont="1" applyFill="1" applyBorder="1" applyAlignment="1">
      <alignment/>
    </xf>
    <xf numFmtId="164" fontId="1" fillId="33" borderId="15" xfId="42" applyNumberFormat="1" applyFont="1" applyFill="1" applyBorder="1" applyAlignment="1">
      <alignment/>
    </xf>
    <xf numFmtId="164" fontId="1" fillId="33" borderId="17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164" fontId="1" fillId="33" borderId="10" xfId="42" applyNumberFormat="1" applyFont="1" applyFill="1" applyBorder="1" applyAlignment="1">
      <alignment horizontal="center"/>
    </xf>
    <xf numFmtId="164" fontId="1" fillId="33" borderId="12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8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35" sqref="F3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2" width="5.140625" style="2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51" t="s">
        <v>71</v>
      </c>
      <c r="B1" s="134" t="s">
        <v>30</v>
      </c>
      <c r="C1" s="139" t="s">
        <v>187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52"/>
      <c r="B2" s="135"/>
      <c r="C2" s="125" t="s">
        <v>29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7"/>
      <c r="W2" s="125" t="s">
        <v>27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7"/>
      <c r="AQ2" s="125" t="s">
        <v>28</v>
      </c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7"/>
      <c r="BK2" s="142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52"/>
      <c r="B3" s="135"/>
      <c r="C3" s="128" t="s">
        <v>12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4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52"/>
      <c r="B4" s="135"/>
      <c r="C4" s="119" t="s">
        <v>31</v>
      </c>
      <c r="D4" s="120"/>
      <c r="E4" s="120"/>
      <c r="F4" s="120"/>
      <c r="G4" s="121"/>
      <c r="H4" s="122" t="s">
        <v>32</v>
      </c>
      <c r="I4" s="123"/>
      <c r="J4" s="123"/>
      <c r="K4" s="123"/>
      <c r="L4" s="124"/>
      <c r="M4" s="119" t="s">
        <v>31</v>
      </c>
      <c r="N4" s="120"/>
      <c r="O4" s="120"/>
      <c r="P4" s="120"/>
      <c r="Q4" s="121"/>
      <c r="R4" s="122" t="s">
        <v>32</v>
      </c>
      <c r="S4" s="123"/>
      <c r="T4" s="123"/>
      <c r="U4" s="123"/>
      <c r="V4" s="124"/>
      <c r="W4" s="119" t="s">
        <v>31</v>
      </c>
      <c r="X4" s="120"/>
      <c r="Y4" s="120"/>
      <c r="Z4" s="120"/>
      <c r="AA4" s="121"/>
      <c r="AB4" s="122" t="s">
        <v>32</v>
      </c>
      <c r="AC4" s="123"/>
      <c r="AD4" s="123"/>
      <c r="AE4" s="123"/>
      <c r="AF4" s="124"/>
      <c r="AG4" s="119" t="s">
        <v>31</v>
      </c>
      <c r="AH4" s="120"/>
      <c r="AI4" s="120"/>
      <c r="AJ4" s="120"/>
      <c r="AK4" s="121"/>
      <c r="AL4" s="122" t="s">
        <v>32</v>
      </c>
      <c r="AM4" s="123"/>
      <c r="AN4" s="123"/>
      <c r="AO4" s="123"/>
      <c r="AP4" s="124"/>
      <c r="AQ4" s="119" t="s">
        <v>31</v>
      </c>
      <c r="AR4" s="120"/>
      <c r="AS4" s="120"/>
      <c r="AT4" s="120"/>
      <c r="AU4" s="121"/>
      <c r="AV4" s="122" t="s">
        <v>32</v>
      </c>
      <c r="AW4" s="123"/>
      <c r="AX4" s="123"/>
      <c r="AY4" s="123"/>
      <c r="AZ4" s="124"/>
      <c r="BA4" s="119" t="s">
        <v>31</v>
      </c>
      <c r="BB4" s="120"/>
      <c r="BC4" s="120"/>
      <c r="BD4" s="120"/>
      <c r="BE4" s="121"/>
      <c r="BF4" s="122" t="s">
        <v>32</v>
      </c>
      <c r="BG4" s="123"/>
      <c r="BH4" s="123"/>
      <c r="BI4" s="123"/>
      <c r="BJ4" s="124"/>
      <c r="BK4" s="14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52"/>
      <c r="B5" s="135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4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8"/>
    </row>
    <row r="7" spans="1:63" ht="12.75">
      <c r="A7" s="11" t="s">
        <v>72</v>
      </c>
      <c r="B7" s="18" t="s">
        <v>14</v>
      </c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8"/>
    </row>
    <row r="8" spans="1:63" ht="12.75">
      <c r="A8" s="11"/>
      <c r="B8" s="47" t="s">
        <v>95</v>
      </c>
      <c r="C8" s="45">
        <v>0</v>
      </c>
      <c r="D8" s="53">
        <v>595.9390647719999</v>
      </c>
      <c r="E8" s="45">
        <v>0</v>
      </c>
      <c r="F8" s="45">
        <v>0</v>
      </c>
      <c r="G8" s="45">
        <v>0</v>
      </c>
      <c r="H8" s="45">
        <v>4.76096134</v>
      </c>
      <c r="I8" s="45">
        <v>2531.841741438</v>
      </c>
      <c r="J8" s="45">
        <v>751.1860447399999</v>
      </c>
      <c r="K8" s="45">
        <v>106.35465795</v>
      </c>
      <c r="L8" s="45">
        <v>274.12303113400003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2.370274032</v>
      </c>
      <c r="S8" s="45">
        <v>66.957637077</v>
      </c>
      <c r="T8" s="45">
        <v>92.816844061</v>
      </c>
      <c r="U8" s="45">
        <v>0</v>
      </c>
      <c r="V8" s="45">
        <v>7.309959651999999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0.002382571</v>
      </c>
      <c r="AC8" s="45">
        <v>0</v>
      </c>
      <c r="AD8" s="45">
        <v>0</v>
      </c>
      <c r="AE8" s="45">
        <v>0</v>
      </c>
      <c r="AF8" s="45">
        <v>0.01473948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0.000210423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23.581798944</v>
      </c>
      <c r="AS8" s="45">
        <v>0</v>
      </c>
      <c r="AT8" s="45">
        <v>0</v>
      </c>
      <c r="AU8" s="45">
        <v>0</v>
      </c>
      <c r="AV8" s="45">
        <v>25.644434903</v>
      </c>
      <c r="AW8" s="45">
        <v>3057.415887394</v>
      </c>
      <c r="AX8" s="45">
        <v>84.675811132</v>
      </c>
      <c r="AY8" s="45">
        <v>0</v>
      </c>
      <c r="AZ8" s="45">
        <v>210.04444956700002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7.038037924999999</v>
      </c>
      <c r="BG8" s="53">
        <v>382.026478952</v>
      </c>
      <c r="BH8" s="45">
        <v>3.807196848</v>
      </c>
      <c r="BI8" s="45">
        <v>0</v>
      </c>
      <c r="BJ8" s="45">
        <v>28.803538335</v>
      </c>
      <c r="BK8" s="102">
        <f>SUM(C8:BJ8)</f>
        <v>8256.71518267</v>
      </c>
    </row>
    <row r="9" spans="1:63" ht="12.75">
      <c r="A9" s="36"/>
      <c r="B9" s="37" t="s">
        <v>81</v>
      </c>
      <c r="C9" s="104">
        <f>SUM(C8)</f>
        <v>0</v>
      </c>
      <c r="D9" s="104">
        <f aca="true" t="shared" si="0" ref="D9:BJ9">SUM(D8)</f>
        <v>595.9390647719999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4.76096134</v>
      </c>
      <c r="I9" s="104">
        <f t="shared" si="0"/>
        <v>2531.841741438</v>
      </c>
      <c r="J9" s="104">
        <f t="shared" si="0"/>
        <v>751.1860447399999</v>
      </c>
      <c r="K9" s="104">
        <f t="shared" si="0"/>
        <v>106.35465795</v>
      </c>
      <c r="L9" s="104">
        <f t="shared" si="0"/>
        <v>274.12303113400003</v>
      </c>
      <c r="M9" s="104">
        <f t="shared" si="0"/>
        <v>0</v>
      </c>
      <c r="N9" s="104">
        <f t="shared" si="0"/>
        <v>0</v>
      </c>
      <c r="O9" s="104">
        <f t="shared" si="0"/>
        <v>0</v>
      </c>
      <c r="P9" s="105">
        <f t="shared" si="0"/>
        <v>0</v>
      </c>
      <c r="Q9" s="106">
        <f t="shared" si="0"/>
        <v>0</v>
      </c>
      <c r="R9" s="107">
        <f t="shared" si="0"/>
        <v>2.370274032</v>
      </c>
      <c r="S9" s="104">
        <f t="shared" si="0"/>
        <v>66.957637077</v>
      </c>
      <c r="T9" s="104">
        <f t="shared" si="0"/>
        <v>92.816844061</v>
      </c>
      <c r="U9" s="105">
        <f t="shared" si="0"/>
        <v>0</v>
      </c>
      <c r="V9" s="106">
        <f t="shared" si="0"/>
        <v>7.309959651999999</v>
      </c>
      <c r="W9" s="107">
        <f t="shared" si="0"/>
        <v>0</v>
      </c>
      <c r="X9" s="104">
        <f t="shared" si="0"/>
        <v>0</v>
      </c>
      <c r="Y9" s="104">
        <f t="shared" si="0"/>
        <v>0</v>
      </c>
      <c r="Z9" s="105">
        <f t="shared" si="0"/>
        <v>0</v>
      </c>
      <c r="AA9" s="106">
        <f t="shared" si="0"/>
        <v>0</v>
      </c>
      <c r="AB9" s="107">
        <f t="shared" si="0"/>
        <v>0.002382571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f t="shared" si="0"/>
        <v>0.01473948</v>
      </c>
      <c r="AG9" s="104">
        <f t="shared" si="0"/>
        <v>0</v>
      </c>
      <c r="AH9" s="104">
        <f t="shared" si="0"/>
        <v>0</v>
      </c>
      <c r="AI9" s="104">
        <f t="shared" si="0"/>
        <v>0</v>
      </c>
      <c r="AJ9" s="104">
        <f t="shared" si="0"/>
        <v>0</v>
      </c>
      <c r="AK9" s="104">
        <f t="shared" si="0"/>
        <v>0</v>
      </c>
      <c r="AL9" s="104">
        <f t="shared" si="0"/>
        <v>0.000210423</v>
      </c>
      <c r="AM9" s="104">
        <f t="shared" si="0"/>
        <v>0</v>
      </c>
      <c r="AN9" s="104">
        <f t="shared" si="0"/>
        <v>0</v>
      </c>
      <c r="AO9" s="105">
        <f t="shared" si="0"/>
        <v>0</v>
      </c>
      <c r="AP9" s="106">
        <f t="shared" si="0"/>
        <v>0</v>
      </c>
      <c r="AQ9" s="107">
        <f t="shared" si="0"/>
        <v>0</v>
      </c>
      <c r="AR9" s="104">
        <f t="shared" si="0"/>
        <v>23.581798944</v>
      </c>
      <c r="AS9" s="104">
        <f t="shared" si="0"/>
        <v>0</v>
      </c>
      <c r="AT9" s="105">
        <f t="shared" si="0"/>
        <v>0</v>
      </c>
      <c r="AU9" s="106">
        <f t="shared" si="0"/>
        <v>0</v>
      </c>
      <c r="AV9" s="107">
        <f t="shared" si="0"/>
        <v>25.644434903</v>
      </c>
      <c r="AW9" s="104">
        <f t="shared" si="0"/>
        <v>3057.415887394</v>
      </c>
      <c r="AX9" s="104">
        <f t="shared" si="0"/>
        <v>84.675811132</v>
      </c>
      <c r="AY9" s="105">
        <f t="shared" si="0"/>
        <v>0</v>
      </c>
      <c r="AZ9" s="106">
        <f t="shared" si="0"/>
        <v>210.04444956700002</v>
      </c>
      <c r="BA9" s="107">
        <f t="shared" si="0"/>
        <v>0</v>
      </c>
      <c r="BB9" s="104">
        <f t="shared" si="0"/>
        <v>0</v>
      </c>
      <c r="BC9" s="104">
        <f t="shared" si="0"/>
        <v>0</v>
      </c>
      <c r="BD9" s="105">
        <f t="shared" si="0"/>
        <v>0</v>
      </c>
      <c r="BE9" s="106">
        <f t="shared" si="0"/>
        <v>0</v>
      </c>
      <c r="BF9" s="107">
        <f t="shared" si="0"/>
        <v>7.038037924999999</v>
      </c>
      <c r="BG9" s="104">
        <f t="shared" si="0"/>
        <v>382.026478952</v>
      </c>
      <c r="BH9" s="104">
        <f t="shared" si="0"/>
        <v>3.807196848</v>
      </c>
      <c r="BI9" s="105">
        <f t="shared" si="0"/>
        <v>0</v>
      </c>
      <c r="BJ9" s="106">
        <f t="shared" si="0"/>
        <v>28.803538335</v>
      </c>
      <c r="BK9" s="101">
        <f>SUM(C9:BJ9)</f>
        <v>8256.71518267</v>
      </c>
    </row>
    <row r="10" spans="1:63" ht="12.75">
      <c r="A10" s="11" t="s">
        <v>73</v>
      </c>
      <c r="B10" s="18" t="s">
        <v>3</v>
      </c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3"/>
    </row>
    <row r="11" spans="1:63" ht="12.75">
      <c r="A11" s="11"/>
      <c r="B11" s="46" t="s">
        <v>96</v>
      </c>
      <c r="C11" s="45">
        <v>0</v>
      </c>
      <c r="D11" s="53">
        <v>145.079215885</v>
      </c>
      <c r="E11" s="45">
        <v>0</v>
      </c>
      <c r="F11" s="45">
        <v>0</v>
      </c>
      <c r="G11" s="54">
        <v>0</v>
      </c>
      <c r="H11" s="55">
        <v>0.23318178</v>
      </c>
      <c r="I11" s="45">
        <v>91.49859512900001</v>
      </c>
      <c r="J11" s="45">
        <v>0</v>
      </c>
      <c r="K11" s="56">
        <v>6.346322765</v>
      </c>
      <c r="L11" s="54">
        <v>60.61832355000001</v>
      </c>
      <c r="M11" s="55">
        <v>0</v>
      </c>
      <c r="N11" s="53">
        <v>0</v>
      </c>
      <c r="O11" s="45">
        <v>0</v>
      </c>
      <c r="P11" s="56">
        <v>0</v>
      </c>
      <c r="Q11" s="54">
        <v>0</v>
      </c>
      <c r="R11" s="55">
        <v>0.24180652799999997</v>
      </c>
      <c r="S11" s="45">
        <v>0</v>
      </c>
      <c r="T11" s="45">
        <v>0</v>
      </c>
      <c r="U11" s="45">
        <v>0</v>
      </c>
      <c r="V11" s="54">
        <v>0</v>
      </c>
      <c r="W11" s="55">
        <v>0</v>
      </c>
      <c r="X11" s="45">
        <v>0</v>
      </c>
      <c r="Y11" s="45">
        <v>0</v>
      </c>
      <c r="Z11" s="56">
        <v>0</v>
      </c>
      <c r="AA11" s="54">
        <v>0</v>
      </c>
      <c r="AB11" s="55">
        <v>0</v>
      </c>
      <c r="AC11" s="45">
        <v>0</v>
      </c>
      <c r="AD11" s="45">
        <v>0</v>
      </c>
      <c r="AE11" s="45">
        <v>0</v>
      </c>
      <c r="AF11" s="54">
        <v>0</v>
      </c>
      <c r="AG11" s="55">
        <v>0</v>
      </c>
      <c r="AH11" s="45">
        <v>0</v>
      </c>
      <c r="AI11" s="45">
        <v>0</v>
      </c>
      <c r="AJ11" s="45">
        <v>0</v>
      </c>
      <c r="AK11" s="54">
        <v>0</v>
      </c>
      <c r="AL11" s="55">
        <v>0</v>
      </c>
      <c r="AM11" s="45">
        <v>0</v>
      </c>
      <c r="AN11" s="45">
        <v>0</v>
      </c>
      <c r="AO11" s="56">
        <v>0</v>
      </c>
      <c r="AP11" s="54">
        <v>0</v>
      </c>
      <c r="AQ11" s="55">
        <v>0</v>
      </c>
      <c r="AR11" s="53">
        <v>20.781050911</v>
      </c>
      <c r="AS11" s="45">
        <v>0</v>
      </c>
      <c r="AT11" s="56">
        <v>0</v>
      </c>
      <c r="AU11" s="54">
        <v>0</v>
      </c>
      <c r="AV11" s="55">
        <v>3.5230802829999996</v>
      </c>
      <c r="AW11" s="45">
        <v>34.952270724</v>
      </c>
      <c r="AX11" s="45">
        <v>0</v>
      </c>
      <c r="AY11" s="56">
        <v>0</v>
      </c>
      <c r="AZ11" s="54">
        <v>47.384048633999996</v>
      </c>
      <c r="BA11" s="55">
        <v>0</v>
      </c>
      <c r="BB11" s="53">
        <v>0</v>
      </c>
      <c r="BC11" s="45">
        <v>0</v>
      </c>
      <c r="BD11" s="56">
        <v>0</v>
      </c>
      <c r="BE11" s="54">
        <v>0</v>
      </c>
      <c r="BF11" s="55">
        <v>0.484423894</v>
      </c>
      <c r="BG11" s="53">
        <v>0.679253485</v>
      </c>
      <c r="BH11" s="45">
        <v>0</v>
      </c>
      <c r="BI11" s="45">
        <v>0</v>
      </c>
      <c r="BJ11" s="45">
        <v>3.26564241</v>
      </c>
      <c r="BK11" s="102">
        <f>SUM(C11:BJ11)</f>
        <v>415.087215978</v>
      </c>
    </row>
    <row r="12" spans="1:63" ht="12.75">
      <c r="A12" s="11"/>
      <c r="B12" s="47" t="s">
        <v>97</v>
      </c>
      <c r="C12" s="45">
        <v>0</v>
      </c>
      <c r="D12" s="53">
        <v>63.606731305</v>
      </c>
      <c r="E12" s="45">
        <v>0</v>
      </c>
      <c r="F12" s="45">
        <v>0</v>
      </c>
      <c r="G12" s="54">
        <v>0</v>
      </c>
      <c r="H12" s="55">
        <v>0.828215312</v>
      </c>
      <c r="I12" s="45">
        <v>0.423971783</v>
      </c>
      <c r="J12" s="45">
        <v>0</v>
      </c>
      <c r="K12" s="56">
        <v>0</v>
      </c>
      <c r="L12" s="54">
        <v>3.5464086339999996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0.450513788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0.034148218</v>
      </c>
      <c r="AS12" s="45">
        <v>0</v>
      </c>
      <c r="AT12" s="56">
        <v>0</v>
      </c>
      <c r="AU12" s="54">
        <v>0</v>
      </c>
      <c r="AV12" s="55">
        <v>2.252790388</v>
      </c>
      <c r="AW12" s="45">
        <v>38.858897121</v>
      </c>
      <c r="AX12" s="45">
        <v>0</v>
      </c>
      <c r="AY12" s="56">
        <v>0</v>
      </c>
      <c r="AZ12" s="54">
        <v>33.725999467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0.599623265</v>
      </c>
      <c r="BG12" s="53">
        <v>0.779232414</v>
      </c>
      <c r="BH12" s="45">
        <v>0</v>
      </c>
      <c r="BI12" s="45">
        <v>0</v>
      </c>
      <c r="BJ12" s="45">
        <v>2.517797303</v>
      </c>
      <c r="BK12" s="102">
        <f>SUM(C12:BJ12)</f>
        <v>147.62432899799998</v>
      </c>
    </row>
    <row r="13" spans="1:63" ht="12.75">
      <c r="A13" s="36"/>
      <c r="B13" s="37" t="s">
        <v>82</v>
      </c>
      <c r="C13" s="108">
        <f aca="true" t="shared" si="1" ref="C13:BJ13">SUM(C11:C12)</f>
        <v>0</v>
      </c>
      <c r="D13" s="108">
        <f t="shared" si="1"/>
        <v>208.68594718999998</v>
      </c>
      <c r="E13" s="108">
        <f t="shared" si="1"/>
        <v>0</v>
      </c>
      <c r="F13" s="109">
        <f t="shared" si="1"/>
        <v>0</v>
      </c>
      <c r="G13" s="110">
        <f t="shared" si="1"/>
        <v>0</v>
      </c>
      <c r="H13" s="108">
        <f t="shared" si="1"/>
        <v>1.061397092</v>
      </c>
      <c r="I13" s="108">
        <f t="shared" si="1"/>
        <v>91.92256691200001</v>
      </c>
      <c r="J13" s="108">
        <f t="shared" si="1"/>
        <v>0</v>
      </c>
      <c r="K13" s="109">
        <f t="shared" si="1"/>
        <v>6.346322765</v>
      </c>
      <c r="L13" s="111">
        <f t="shared" si="1"/>
        <v>64.164732184</v>
      </c>
      <c r="M13" s="108">
        <f t="shared" si="1"/>
        <v>0</v>
      </c>
      <c r="N13" s="108">
        <f t="shared" si="1"/>
        <v>0</v>
      </c>
      <c r="O13" s="108">
        <f t="shared" si="1"/>
        <v>0</v>
      </c>
      <c r="P13" s="109">
        <f t="shared" si="1"/>
        <v>0</v>
      </c>
      <c r="Q13" s="111">
        <f t="shared" si="1"/>
        <v>0</v>
      </c>
      <c r="R13" s="112">
        <f t="shared" si="1"/>
        <v>0.692320316</v>
      </c>
      <c r="S13" s="112">
        <f t="shared" si="1"/>
        <v>0</v>
      </c>
      <c r="T13" s="112">
        <f t="shared" si="1"/>
        <v>0</v>
      </c>
      <c r="U13" s="113">
        <f t="shared" si="1"/>
        <v>0</v>
      </c>
      <c r="V13" s="111">
        <f t="shared" si="1"/>
        <v>0</v>
      </c>
      <c r="W13" s="108">
        <f t="shared" si="1"/>
        <v>0</v>
      </c>
      <c r="X13" s="108">
        <f t="shared" si="1"/>
        <v>0</v>
      </c>
      <c r="Y13" s="108">
        <f t="shared" si="1"/>
        <v>0</v>
      </c>
      <c r="Z13" s="109">
        <f t="shared" si="1"/>
        <v>0</v>
      </c>
      <c r="AA13" s="111">
        <f t="shared" si="1"/>
        <v>0</v>
      </c>
      <c r="AB13" s="108">
        <f t="shared" si="1"/>
        <v>0</v>
      </c>
      <c r="AC13" s="108">
        <f t="shared" si="1"/>
        <v>0</v>
      </c>
      <c r="AD13" s="108">
        <f t="shared" si="1"/>
        <v>0</v>
      </c>
      <c r="AE13" s="108">
        <f t="shared" si="1"/>
        <v>0</v>
      </c>
      <c r="AF13" s="111">
        <f t="shared" si="1"/>
        <v>0</v>
      </c>
      <c r="AG13" s="108">
        <f t="shared" si="1"/>
        <v>0</v>
      </c>
      <c r="AH13" s="108">
        <f t="shared" si="1"/>
        <v>0</v>
      </c>
      <c r="AI13" s="108">
        <f t="shared" si="1"/>
        <v>0</v>
      </c>
      <c r="AJ13" s="108">
        <f t="shared" si="1"/>
        <v>0</v>
      </c>
      <c r="AK13" s="111">
        <f t="shared" si="1"/>
        <v>0</v>
      </c>
      <c r="AL13" s="108">
        <f t="shared" si="1"/>
        <v>0</v>
      </c>
      <c r="AM13" s="108">
        <f t="shared" si="1"/>
        <v>0</v>
      </c>
      <c r="AN13" s="108">
        <f t="shared" si="1"/>
        <v>0</v>
      </c>
      <c r="AO13" s="109">
        <f t="shared" si="1"/>
        <v>0</v>
      </c>
      <c r="AP13" s="111">
        <f t="shared" si="1"/>
        <v>0</v>
      </c>
      <c r="AQ13" s="108">
        <f t="shared" si="1"/>
        <v>0</v>
      </c>
      <c r="AR13" s="108">
        <f t="shared" si="1"/>
        <v>20.815199129</v>
      </c>
      <c r="AS13" s="108">
        <f t="shared" si="1"/>
        <v>0</v>
      </c>
      <c r="AT13" s="109">
        <f t="shared" si="1"/>
        <v>0</v>
      </c>
      <c r="AU13" s="111">
        <f t="shared" si="1"/>
        <v>0</v>
      </c>
      <c r="AV13" s="108">
        <f t="shared" si="1"/>
        <v>5.775870671</v>
      </c>
      <c r="AW13" s="108">
        <f t="shared" si="1"/>
        <v>73.811167845</v>
      </c>
      <c r="AX13" s="108">
        <f t="shared" si="1"/>
        <v>0</v>
      </c>
      <c r="AY13" s="109">
        <f t="shared" si="1"/>
        <v>0</v>
      </c>
      <c r="AZ13" s="111">
        <f t="shared" si="1"/>
        <v>81.11004810099999</v>
      </c>
      <c r="BA13" s="108">
        <f t="shared" si="1"/>
        <v>0</v>
      </c>
      <c r="BB13" s="108">
        <f t="shared" si="1"/>
        <v>0</v>
      </c>
      <c r="BC13" s="108">
        <f t="shared" si="1"/>
        <v>0</v>
      </c>
      <c r="BD13" s="109">
        <f t="shared" si="1"/>
        <v>0</v>
      </c>
      <c r="BE13" s="111">
        <f t="shared" si="1"/>
        <v>0</v>
      </c>
      <c r="BF13" s="108">
        <f t="shared" si="1"/>
        <v>1.084047159</v>
      </c>
      <c r="BG13" s="108">
        <f t="shared" si="1"/>
        <v>1.458485899</v>
      </c>
      <c r="BH13" s="108">
        <f t="shared" si="1"/>
        <v>0</v>
      </c>
      <c r="BI13" s="109">
        <f t="shared" si="1"/>
        <v>0</v>
      </c>
      <c r="BJ13" s="110">
        <f t="shared" si="1"/>
        <v>5.783439713</v>
      </c>
      <c r="BK13" s="58">
        <f>SUM(BK11:BK12)</f>
        <v>562.711544976</v>
      </c>
    </row>
    <row r="14" spans="1:63" ht="12.75">
      <c r="A14" s="11" t="s">
        <v>74</v>
      </c>
      <c r="B14" s="18" t="s">
        <v>10</v>
      </c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3"/>
    </row>
    <row r="15" spans="1:63" ht="12.75">
      <c r="A15" s="11"/>
      <c r="B15" s="18" t="s">
        <v>133</v>
      </c>
      <c r="C15" s="80">
        <v>0</v>
      </c>
      <c r="D15" s="53">
        <v>0</v>
      </c>
      <c r="E15" s="45">
        <v>0</v>
      </c>
      <c r="F15" s="45">
        <v>0</v>
      </c>
      <c r="G15" s="54">
        <v>0</v>
      </c>
      <c r="H15" s="80">
        <v>0</v>
      </c>
      <c r="I15" s="45">
        <v>0</v>
      </c>
      <c r="J15" s="45">
        <v>0</v>
      </c>
      <c r="K15" s="45">
        <v>0</v>
      </c>
      <c r="L15" s="54">
        <v>0</v>
      </c>
      <c r="M15" s="80">
        <v>0</v>
      </c>
      <c r="N15" s="53">
        <v>0</v>
      </c>
      <c r="O15" s="45">
        <v>0</v>
      </c>
      <c r="P15" s="45">
        <v>0</v>
      </c>
      <c r="Q15" s="54">
        <v>0</v>
      </c>
      <c r="R15" s="80">
        <v>0</v>
      </c>
      <c r="S15" s="45">
        <v>0</v>
      </c>
      <c r="T15" s="45">
        <v>0</v>
      </c>
      <c r="U15" s="45">
        <v>0</v>
      </c>
      <c r="V15" s="54">
        <v>0</v>
      </c>
      <c r="W15" s="80">
        <v>0</v>
      </c>
      <c r="X15" s="45">
        <v>0</v>
      </c>
      <c r="Y15" s="45">
        <v>0</v>
      </c>
      <c r="Z15" s="45">
        <v>0</v>
      </c>
      <c r="AA15" s="54">
        <v>0</v>
      </c>
      <c r="AB15" s="80">
        <v>0</v>
      </c>
      <c r="AC15" s="45">
        <v>0</v>
      </c>
      <c r="AD15" s="45">
        <v>0</v>
      </c>
      <c r="AE15" s="45">
        <v>0</v>
      </c>
      <c r="AF15" s="54">
        <v>0</v>
      </c>
      <c r="AG15" s="80">
        <v>0</v>
      </c>
      <c r="AH15" s="45">
        <v>0</v>
      </c>
      <c r="AI15" s="45">
        <v>0</v>
      </c>
      <c r="AJ15" s="45">
        <v>0</v>
      </c>
      <c r="AK15" s="54">
        <v>0</v>
      </c>
      <c r="AL15" s="80">
        <v>0</v>
      </c>
      <c r="AM15" s="45">
        <v>0</v>
      </c>
      <c r="AN15" s="45">
        <v>0</v>
      </c>
      <c r="AO15" s="45">
        <v>0</v>
      </c>
      <c r="AP15" s="54">
        <v>0</v>
      </c>
      <c r="AQ15" s="80">
        <v>0</v>
      </c>
      <c r="AR15" s="53">
        <v>0</v>
      </c>
      <c r="AS15" s="45">
        <v>0</v>
      </c>
      <c r="AT15" s="45">
        <v>0</v>
      </c>
      <c r="AU15" s="54">
        <v>0</v>
      </c>
      <c r="AV15" s="80">
        <v>18.598914393</v>
      </c>
      <c r="AW15" s="45">
        <v>3.512042537</v>
      </c>
      <c r="AX15" s="45">
        <v>0</v>
      </c>
      <c r="AY15" s="45">
        <v>0</v>
      </c>
      <c r="AZ15" s="54">
        <v>82.300970638</v>
      </c>
      <c r="BA15" s="80">
        <v>0</v>
      </c>
      <c r="BB15" s="53">
        <v>0</v>
      </c>
      <c r="BC15" s="45">
        <v>0</v>
      </c>
      <c r="BD15" s="45">
        <v>0</v>
      </c>
      <c r="BE15" s="54">
        <v>0</v>
      </c>
      <c r="BF15" s="80">
        <v>2.963909716</v>
      </c>
      <c r="BG15" s="53">
        <v>7.441399466</v>
      </c>
      <c r="BH15" s="45">
        <v>0</v>
      </c>
      <c r="BI15" s="45">
        <v>0</v>
      </c>
      <c r="BJ15" s="54">
        <v>13.182411516999998</v>
      </c>
      <c r="BK15" s="49">
        <f aca="true" t="shared" si="2" ref="BK15:BK67">SUM(C15:BJ15)</f>
        <v>127.999648267</v>
      </c>
    </row>
    <row r="16" spans="1:63" ht="12.75">
      <c r="A16" s="11"/>
      <c r="B16" s="18" t="s">
        <v>134</v>
      </c>
      <c r="C16" s="80">
        <v>0</v>
      </c>
      <c r="D16" s="53">
        <v>0</v>
      </c>
      <c r="E16" s="45">
        <v>0</v>
      </c>
      <c r="F16" s="45">
        <v>0</v>
      </c>
      <c r="G16" s="54">
        <v>0</v>
      </c>
      <c r="H16" s="80">
        <v>0.197386999</v>
      </c>
      <c r="I16" s="45">
        <v>0</v>
      </c>
      <c r="J16" s="45">
        <v>0</v>
      </c>
      <c r="K16" s="45">
        <v>0</v>
      </c>
      <c r="L16" s="54">
        <v>1.0856917990000001</v>
      </c>
      <c r="M16" s="80">
        <v>0</v>
      </c>
      <c r="N16" s="53">
        <v>0</v>
      </c>
      <c r="O16" s="45">
        <v>0</v>
      </c>
      <c r="P16" s="45">
        <v>0</v>
      </c>
      <c r="Q16" s="54">
        <v>0</v>
      </c>
      <c r="R16" s="80">
        <v>0.044014533</v>
      </c>
      <c r="S16" s="45">
        <v>0</v>
      </c>
      <c r="T16" s="45">
        <v>0</v>
      </c>
      <c r="U16" s="45">
        <v>0</v>
      </c>
      <c r="V16" s="54">
        <v>0</v>
      </c>
      <c r="W16" s="80">
        <v>0</v>
      </c>
      <c r="X16" s="45">
        <v>0</v>
      </c>
      <c r="Y16" s="45">
        <v>0</v>
      </c>
      <c r="Z16" s="45">
        <v>0</v>
      </c>
      <c r="AA16" s="54">
        <v>0</v>
      </c>
      <c r="AB16" s="80">
        <v>0.002530068</v>
      </c>
      <c r="AC16" s="45">
        <v>0</v>
      </c>
      <c r="AD16" s="45">
        <v>0</v>
      </c>
      <c r="AE16" s="45">
        <v>0</v>
      </c>
      <c r="AF16" s="54">
        <v>0</v>
      </c>
      <c r="AG16" s="80">
        <v>0</v>
      </c>
      <c r="AH16" s="45">
        <v>0</v>
      </c>
      <c r="AI16" s="45">
        <v>0</v>
      </c>
      <c r="AJ16" s="45">
        <v>0</v>
      </c>
      <c r="AK16" s="54">
        <v>0</v>
      </c>
      <c r="AL16" s="80">
        <v>0</v>
      </c>
      <c r="AM16" s="45">
        <v>0</v>
      </c>
      <c r="AN16" s="45">
        <v>0</v>
      </c>
      <c r="AO16" s="45">
        <v>0</v>
      </c>
      <c r="AP16" s="54">
        <v>0</v>
      </c>
      <c r="AQ16" s="80">
        <v>0</v>
      </c>
      <c r="AR16" s="53">
        <v>0</v>
      </c>
      <c r="AS16" s="45">
        <v>0</v>
      </c>
      <c r="AT16" s="45">
        <v>0</v>
      </c>
      <c r="AU16" s="54">
        <v>0</v>
      </c>
      <c r="AV16" s="80">
        <v>21.727923423</v>
      </c>
      <c r="AW16" s="45">
        <v>12.976351172000001</v>
      </c>
      <c r="AX16" s="45">
        <v>0</v>
      </c>
      <c r="AY16" s="45">
        <v>0</v>
      </c>
      <c r="AZ16" s="54">
        <v>81.550184761</v>
      </c>
      <c r="BA16" s="80">
        <v>0</v>
      </c>
      <c r="BB16" s="53">
        <v>0</v>
      </c>
      <c r="BC16" s="45">
        <v>0</v>
      </c>
      <c r="BD16" s="45">
        <v>0</v>
      </c>
      <c r="BE16" s="54">
        <v>0</v>
      </c>
      <c r="BF16" s="80">
        <v>5.019155159</v>
      </c>
      <c r="BG16" s="53">
        <v>3.254857628</v>
      </c>
      <c r="BH16" s="45">
        <v>0</v>
      </c>
      <c r="BI16" s="45">
        <v>0</v>
      </c>
      <c r="BJ16" s="54">
        <v>7.374843429</v>
      </c>
      <c r="BK16" s="49">
        <f t="shared" si="2"/>
        <v>133.232938971</v>
      </c>
    </row>
    <row r="17" spans="1:63" ht="12.75">
      <c r="A17" s="11"/>
      <c r="B17" s="18" t="s">
        <v>135</v>
      </c>
      <c r="C17" s="80">
        <v>0</v>
      </c>
      <c r="D17" s="53">
        <v>0</v>
      </c>
      <c r="E17" s="45">
        <v>0</v>
      </c>
      <c r="F17" s="45">
        <v>0</v>
      </c>
      <c r="G17" s="54">
        <v>0</v>
      </c>
      <c r="H17" s="80">
        <v>0.063979492</v>
      </c>
      <c r="I17" s="45">
        <v>0</v>
      </c>
      <c r="J17" s="45">
        <v>0</v>
      </c>
      <c r="K17" s="45">
        <v>0</v>
      </c>
      <c r="L17" s="54">
        <v>0.071248561</v>
      </c>
      <c r="M17" s="80">
        <v>0</v>
      </c>
      <c r="N17" s="53">
        <v>0</v>
      </c>
      <c r="O17" s="45">
        <v>0</v>
      </c>
      <c r="P17" s="45">
        <v>0</v>
      </c>
      <c r="Q17" s="54">
        <v>0</v>
      </c>
      <c r="R17" s="80">
        <v>0.010350472999999999</v>
      </c>
      <c r="S17" s="45">
        <v>0</v>
      </c>
      <c r="T17" s="45">
        <v>0</v>
      </c>
      <c r="U17" s="45">
        <v>0</v>
      </c>
      <c r="V17" s="54">
        <v>0</v>
      </c>
      <c r="W17" s="80">
        <v>0</v>
      </c>
      <c r="X17" s="45">
        <v>0</v>
      </c>
      <c r="Y17" s="45">
        <v>0</v>
      </c>
      <c r="Z17" s="45">
        <v>0</v>
      </c>
      <c r="AA17" s="54">
        <v>0</v>
      </c>
      <c r="AB17" s="80">
        <v>0</v>
      </c>
      <c r="AC17" s="45">
        <v>0</v>
      </c>
      <c r="AD17" s="45">
        <v>0</v>
      </c>
      <c r="AE17" s="45">
        <v>0</v>
      </c>
      <c r="AF17" s="54">
        <v>0</v>
      </c>
      <c r="AG17" s="80">
        <v>0</v>
      </c>
      <c r="AH17" s="45">
        <v>0</v>
      </c>
      <c r="AI17" s="45">
        <v>0</v>
      </c>
      <c r="AJ17" s="45">
        <v>0</v>
      </c>
      <c r="AK17" s="54">
        <v>0</v>
      </c>
      <c r="AL17" s="80">
        <v>0</v>
      </c>
      <c r="AM17" s="45">
        <v>0</v>
      </c>
      <c r="AN17" s="45">
        <v>0</v>
      </c>
      <c r="AO17" s="45">
        <v>0</v>
      </c>
      <c r="AP17" s="54">
        <v>0</v>
      </c>
      <c r="AQ17" s="80">
        <v>0</v>
      </c>
      <c r="AR17" s="53">
        <v>0</v>
      </c>
      <c r="AS17" s="45">
        <v>0</v>
      </c>
      <c r="AT17" s="45">
        <v>0</v>
      </c>
      <c r="AU17" s="54">
        <v>0</v>
      </c>
      <c r="AV17" s="80">
        <v>10.262249968999999</v>
      </c>
      <c r="AW17" s="45">
        <v>10.160810438</v>
      </c>
      <c r="AX17" s="45">
        <v>0</v>
      </c>
      <c r="AY17" s="45">
        <v>0</v>
      </c>
      <c r="AZ17" s="54">
        <v>56.100116798</v>
      </c>
      <c r="BA17" s="80">
        <v>0</v>
      </c>
      <c r="BB17" s="53">
        <v>0</v>
      </c>
      <c r="BC17" s="45">
        <v>0</v>
      </c>
      <c r="BD17" s="45">
        <v>0</v>
      </c>
      <c r="BE17" s="54">
        <v>0</v>
      </c>
      <c r="BF17" s="80">
        <v>2.059113078</v>
      </c>
      <c r="BG17" s="53">
        <v>0</v>
      </c>
      <c r="BH17" s="45">
        <v>0</v>
      </c>
      <c r="BI17" s="45">
        <v>0</v>
      </c>
      <c r="BJ17" s="54">
        <v>5.506866782</v>
      </c>
      <c r="BK17" s="49">
        <f t="shared" si="2"/>
        <v>84.234735591</v>
      </c>
    </row>
    <row r="18" spans="1:63" ht="12.75">
      <c r="A18" s="11"/>
      <c r="B18" s="18" t="s">
        <v>136</v>
      </c>
      <c r="C18" s="80">
        <v>0</v>
      </c>
      <c r="D18" s="53">
        <v>0</v>
      </c>
      <c r="E18" s="45">
        <v>0</v>
      </c>
      <c r="F18" s="45">
        <v>0</v>
      </c>
      <c r="G18" s="54">
        <v>0</v>
      </c>
      <c r="H18" s="80">
        <v>0.12720769799999998</v>
      </c>
      <c r="I18" s="45">
        <v>0</v>
      </c>
      <c r="J18" s="45">
        <v>0</v>
      </c>
      <c r="K18" s="45">
        <v>0</v>
      </c>
      <c r="L18" s="54">
        <v>0.388420452</v>
      </c>
      <c r="M18" s="80">
        <v>0</v>
      </c>
      <c r="N18" s="53">
        <v>0</v>
      </c>
      <c r="O18" s="45">
        <v>0</v>
      </c>
      <c r="P18" s="45">
        <v>0</v>
      </c>
      <c r="Q18" s="54">
        <v>0</v>
      </c>
      <c r="R18" s="80">
        <v>0.010357878</v>
      </c>
      <c r="S18" s="45">
        <v>0</v>
      </c>
      <c r="T18" s="45">
        <v>0</v>
      </c>
      <c r="U18" s="45">
        <v>0</v>
      </c>
      <c r="V18" s="54">
        <v>0</v>
      </c>
      <c r="W18" s="80">
        <v>0</v>
      </c>
      <c r="X18" s="45">
        <v>0</v>
      </c>
      <c r="Y18" s="45">
        <v>0</v>
      </c>
      <c r="Z18" s="45">
        <v>0</v>
      </c>
      <c r="AA18" s="54">
        <v>0</v>
      </c>
      <c r="AB18" s="80">
        <v>0</v>
      </c>
      <c r="AC18" s="45">
        <v>0</v>
      </c>
      <c r="AD18" s="45">
        <v>0</v>
      </c>
      <c r="AE18" s="45">
        <v>0</v>
      </c>
      <c r="AF18" s="54">
        <v>0</v>
      </c>
      <c r="AG18" s="80">
        <v>0</v>
      </c>
      <c r="AH18" s="45">
        <v>0</v>
      </c>
      <c r="AI18" s="45">
        <v>0</v>
      </c>
      <c r="AJ18" s="45">
        <v>0</v>
      </c>
      <c r="AK18" s="54">
        <v>0</v>
      </c>
      <c r="AL18" s="80">
        <v>0</v>
      </c>
      <c r="AM18" s="45">
        <v>0</v>
      </c>
      <c r="AN18" s="45">
        <v>0</v>
      </c>
      <c r="AO18" s="45">
        <v>0</v>
      </c>
      <c r="AP18" s="54">
        <v>0</v>
      </c>
      <c r="AQ18" s="80">
        <v>0</v>
      </c>
      <c r="AR18" s="53">
        <v>0</v>
      </c>
      <c r="AS18" s="45">
        <v>0</v>
      </c>
      <c r="AT18" s="45">
        <v>0</v>
      </c>
      <c r="AU18" s="54">
        <v>0</v>
      </c>
      <c r="AV18" s="80">
        <v>13.211289468999999</v>
      </c>
      <c r="AW18" s="45">
        <v>3.105797762</v>
      </c>
      <c r="AX18" s="45">
        <v>0</v>
      </c>
      <c r="AY18" s="45">
        <v>0</v>
      </c>
      <c r="AZ18" s="54">
        <v>54.708342826999996</v>
      </c>
      <c r="BA18" s="80">
        <v>0</v>
      </c>
      <c r="BB18" s="53">
        <v>0</v>
      </c>
      <c r="BC18" s="45">
        <v>0</v>
      </c>
      <c r="BD18" s="45">
        <v>0</v>
      </c>
      <c r="BE18" s="54">
        <v>0</v>
      </c>
      <c r="BF18" s="80">
        <v>2.900581894</v>
      </c>
      <c r="BG18" s="53">
        <v>1.6086213710000001</v>
      </c>
      <c r="BH18" s="45">
        <v>0</v>
      </c>
      <c r="BI18" s="45">
        <v>0</v>
      </c>
      <c r="BJ18" s="54">
        <v>7.4636534349999994</v>
      </c>
      <c r="BK18" s="49">
        <f t="shared" si="2"/>
        <v>83.52427278599998</v>
      </c>
    </row>
    <row r="19" spans="1:63" ht="12.75">
      <c r="A19" s="11"/>
      <c r="B19" s="18" t="s">
        <v>137</v>
      </c>
      <c r="C19" s="80">
        <v>0</v>
      </c>
      <c r="D19" s="53">
        <v>0</v>
      </c>
      <c r="E19" s="45">
        <v>0</v>
      </c>
      <c r="F19" s="45">
        <v>0</v>
      </c>
      <c r="G19" s="54">
        <v>0</v>
      </c>
      <c r="H19" s="80">
        <v>0.18627713499999998</v>
      </c>
      <c r="I19" s="45">
        <v>0</v>
      </c>
      <c r="J19" s="45">
        <v>0</v>
      </c>
      <c r="K19" s="45">
        <v>0</v>
      </c>
      <c r="L19" s="54">
        <v>0.088437578</v>
      </c>
      <c r="M19" s="80">
        <v>0</v>
      </c>
      <c r="N19" s="53">
        <v>0</v>
      </c>
      <c r="O19" s="45">
        <v>0</v>
      </c>
      <c r="P19" s="45">
        <v>0</v>
      </c>
      <c r="Q19" s="54">
        <v>0</v>
      </c>
      <c r="R19" s="80">
        <v>0.061080484000000004</v>
      </c>
      <c r="S19" s="45">
        <v>0</v>
      </c>
      <c r="T19" s="45">
        <v>0</v>
      </c>
      <c r="U19" s="45">
        <v>0</v>
      </c>
      <c r="V19" s="54">
        <v>0.255335478</v>
      </c>
      <c r="W19" s="80">
        <v>0</v>
      </c>
      <c r="X19" s="45">
        <v>0</v>
      </c>
      <c r="Y19" s="45">
        <v>0</v>
      </c>
      <c r="Z19" s="45">
        <v>0</v>
      </c>
      <c r="AA19" s="54">
        <v>0</v>
      </c>
      <c r="AB19" s="80">
        <v>0</v>
      </c>
      <c r="AC19" s="45">
        <v>0</v>
      </c>
      <c r="AD19" s="45">
        <v>0</v>
      </c>
      <c r="AE19" s="45">
        <v>0</v>
      </c>
      <c r="AF19" s="54">
        <v>0</v>
      </c>
      <c r="AG19" s="80">
        <v>0</v>
      </c>
      <c r="AH19" s="45">
        <v>0</v>
      </c>
      <c r="AI19" s="45">
        <v>0</v>
      </c>
      <c r="AJ19" s="45">
        <v>0</v>
      </c>
      <c r="AK19" s="54">
        <v>0</v>
      </c>
      <c r="AL19" s="80">
        <v>0</v>
      </c>
      <c r="AM19" s="45">
        <v>0</v>
      </c>
      <c r="AN19" s="45">
        <v>0</v>
      </c>
      <c r="AO19" s="45">
        <v>0</v>
      </c>
      <c r="AP19" s="54">
        <v>0</v>
      </c>
      <c r="AQ19" s="80">
        <v>0</v>
      </c>
      <c r="AR19" s="53">
        <v>0</v>
      </c>
      <c r="AS19" s="45">
        <v>0</v>
      </c>
      <c r="AT19" s="45">
        <v>0</v>
      </c>
      <c r="AU19" s="54">
        <v>0</v>
      </c>
      <c r="AV19" s="80">
        <v>17.605141639</v>
      </c>
      <c r="AW19" s="45">
        <v>2.50783294</v>
      </c>
      <c r="AX19" s="45">
        <v>0</v>
      </c>
      <c r="AY19" s="45">
        <v>0</v>
      </c>
      <c r="AZ19" s="54">
        <v>53.068779718</v>
      </c>
      <c r="BA19" s="80">
        <v>0</v>
      </c>
      <c r="BB19" s="53">
        <v>0</v>
      </c>
      <c r="BC19" s="45">
        <v>0</v>
      </c>
      <c r="BD19" s="45">
        <v>0</v>
      </c>
      <c r="BE19" s="54">
        <v>0</v>
      </c>
      <c r="BF19" s="80">
        <v>5.212390500000001</v>
      </c>
      <c r="BG19" s="53">
        <v>0.145390039</v>
      </c>
      <c r="BH19" s="45">
        <v>0</v>
      </c>
      <c r="BI19" s="45">
        <v>0</v>
      </c>
      <c r="BJ19" s="54">
        <v>8.156714668</v>
      </c>
      <c r="BK19" s="49">
        <f t="shared" si="2"/>
        <v>87.287380179</v>
      </c>
    </row>
    <row r="20" spans="1:63" ht="12.75">
      <c r="A20" s="11"/>
      <c r="B20" s="18" t="s">
        <v>138</v>
      </c>
      <c r="C20" s="80">
        <v>0</v>
      </c>
      <c r="D20" s="53">
        <v>0</v>
      </c>
      <c r="E20" s="45">
        <v>0</v>
      </c>
      <c r="F20" s="45">
        <v>0</v>
      </c>
      <c r="G20" s="54">
        <v>0</v>
      </c>
      <c r="H20" s="80">
        <v>0.08720958399999999</v>
      </c>
      <c r="I20" s="45">
        <v>0</v>
      </c>
      <c r="J20" s="45">
        <v>0</v>
      </c>
      <c r="K20" s="45">
        <v>0</v>
      </c>
      <c r="L20" s="54">
        <v>0.001280611</v>
      </c>
      <c r="M20" s="80">
        <v>0</v>
      </c>
      <c r="N20" s="53">
        <v>0</v>
      </c>
      <c r="O20" s="45">
        <v>0</v>
      </c>
      <c r="P20" s="45">
        <v>0</v>
      </c>
      <c r="Q20" s="54">
        <v>0</v>
      </c>
      <c r="R20" s="80">
        <v>0.0032015259999999997</v>
      </c>
      <c r="S20" s="45">
        <v>0</v>
      </c>
      <c r="T20" s="45">
        <v>0</v>
      </c>
      <c r="U20" s="45">
        <v>0</v>
      </c>
      <c r="V20" s="54">
        <v>0</v>
      </c>
      <c r="W20" s="80">
        <v>0</v>
      </c>
      <c r="X20" s="45">
        <v>0</v>
      </c>
      <c r="Y20" s="45">
        <v>0</v>
      </c>
      <c r="Z20" s="45">
        <v>0</v>
      </c>
      <c r="AA20" s="54">
        <v>0</v>
      </c>
      <c r="AB20" s="80">
        <v>0</v>
      </c>
      <c r="AC20" s="45">
        <v>0</v>
      </c>
      <c r="AD20" s="45">
        <v>0</v>
      </c>
      <c r="AE20" s="45">
        <v>0</v>
      </c>
      <c r="AF20" s="54">
        <v>0</v>
      </c>
      <c r="AG20" s="80">
        <v>0</v>
      </c>
      <c r="AH20" s="45">
        <v>0</v>
      </c>
      <c r="AI20" s="45">
        <v>0</v>
      </c>
      <c r="AJ20" s="45">
        <v>0</v>
      </c>
      <c r="AK20" s="54">
        <v>0</v>
      </c>
      <c r="AL20" s="80">
        <v>0</v>
      </c>
      <c r="AM20" s="45">
        <v>0</v>
      </c>
      <c r="AN20" s="45">
        <v>0</v>
      </c>
      <c r="AO20" s="45">
        <v>0</v>
      </c>
      <c r="AP20" s="54">
        <v>0</v>
      </c>
      <c r="AQ20" s="80">
        <v>0</v>
      </c>
      <c r="AR20" s="53">
        <v>0</v>
      </c>
      <c r="AS20" s="45">
        <v>0</v>
      </c>
      <c r="AT20" s="45">
        <v>0</v>
      </c>
      <c r="AU20" s="54">
        <v>0</v>
      </c>
      <c r="AV20" s="80">
        <v>16.919307892000003</v>
      </c>
      <c r="AW20" s="45">
        <v>4.721613103</v>
      </c>
      <c r="AX20" s="45">
        <v>0</v>
      </c>
      <c r="AY20" s="45">
        <v>0</v>
      </c>
      <c r="AZ20" s="54">
        <v>61.41490663</v>
      </c>
      <c r="BA20" s="80">
        <v>0</v>
      </c>
      <c r="BB20" s="53">
        <v>0</v>
      </c>
      <c r="BC20" s="45">
        <v>0</v>
      </c>
      <c r="BD20" s="45">
        <v>0</v>
      </c>
      <c r="BE20" s="54">
        <v>0</v>
      </c>
      <c r="BF20" s="80">
        <v>3.633219835</v>
      </c>
      <c r="BG20" s="53">
        <v>0.25480412999999996</v>
      </c>
      <c r="BH20" s="45">
        <v>0</v>
      </c>
      <c r="BI20" s="45">
        <v>0</v>
      </c>
      <c r="BJ20" s="54">
        <v>7.599821534</v>
      </c>
      <c r="BK20" s="49">
        <f t="shared" si="2"/>
        <v>94.635364845</v>
      </c>
    </row>
    <row r="21" spans="1:63" ht="12.75">
      <c r="A21" s="11"/>
      <c r="B21" s="18" t="s">
        <v>139</v>
      </c>
      <c r="C21" s="80">
        <v>0</v>
      </c>
      <c r="D21" s="53">
        <v>0</v>
      </c>
      <c r="E21" s="45">
        <v>0</v>
      </c>
      <c r="F21" s="45">
        <v>0</v>
      </c>
      <c r="G21" s="54">
        <v>0</v>
      </c>
      <c r="H21" s="80">
        <v>0.076510379</v>
      </c>
      <c r="I21" s="45">
        <v>0</v>
      </c>
      <c r="J21" s="45">
        <v>0</v>
      </c>
      <c r="K21" s="45">
        <v>0</v>
      </c>
      <c r="L21" s="54">
        <v>0.15167558</v>
      </c>
      <c r="M21" s="80">
        <v>0</v>
      </c>
      <c r="N21" s="53">
        <v>0</v>
      </c>
      <c r="O21" s="45">
        <v>0</v>
      </c>
      <c r="P21" s="45">
        <v>0</v>
      </c>
      <c r="Q21" s="54">
        <v>0</v>
      </c>
      <c r="R21" s="80">
        <v>0.032009723999999996</v>
      </c>
      <c r="S21" s="45">
        <v>0</v>
      </c>
      <c r="T21" s="45">
        <v>0</v>
      </c>
      <c r="U21" s="45">
        <v>0</v>
      </c>
      <c r="V21" s="54">
        <v>0</v>
      </c>
      <c r="W21" s="80">
        <v>0</v>
      </c>
      <c r="X21" s="45">
        <v>0</v>
      </c>
      <c r="Y21" s="45">
        <v>0</v>
      </c>
      <c r="Z21" s="45">
        <v>0</v>
      </c>
      <c r="AA21" s="54">
        <v>0</v>
      </c>
      <c r="AB21" s="80">
        <v>0</v>
      </c>
      <c r="AC21" s="45">
        <v>0</v>
      </c>
      <c r="AD21" s="45">
        <v>0</v>
      </c>
      <c r="AE21" s="45">
        <v>0</v>
      </c>
      <c r="AF21" s="54">
        <v>0</v>
      </c>
      <c r="AG21" s="80">
        <v>0</v>
      </c>
      <c r="AH21" s="45">
        <v>0</v>
      </c>
      <c r="AI21" s="45">
        <v>0</v>
      </c>
      <c r="AJ21" s="45">
        <v>0</v>
      </c>
      <c r="AK21" s="54">
        <v>0</v>
      </c>
      <c r="AL21" s="80">
        <v>0</v>
      </c>
      <c r="AM21" s="45">
        <v>0</v>
      </c>
      <c r="AN21" s="45">
        <v>0</v>
      </c>
      <c r="AO21" s="45">
        <v>0</v>
      </c>
      <c r="AP21" s="54">
        <v>0</v>
      </c>
      <c r="AQ21" s="80">
        <v>0</v>
      </c>
      <c r="AR21" s="53">
        <v>0</v>
      </c>
      <c r="AS21" s="45">
        <v>0</v>
      </c>
      <c r="AT21" s="45">
        <v>0</v>
      </c>
      <c r="AU21" s="54">
        <v>0</v>
      </c>
      <c r="AV21" s="80">
        <v>10.32235609</v>
      </c>
      <c r="AW21" s="45">
        <v>1.164353001</v>
      </c>
      <c r="AX21" s="45">
        <v>0</v>
      </c>
      <c r="AY21" s="45">
        <v>0</v>
      </c>
      <c r="AZ21" s="54">
        <v>37.600791394</v>
      </c>
      <c r="BA21" s="80">
        <v>0</v>
      </c>
      <c r="BB21" s="53">
        <v>0</v>
      </c>
      <c r="BC21" s="45">
        <v>0</v>
      </c>
      <c r="BD21" s="45">
        <v>0</v>
      </c>
      <c r="BE21" s="54">
        <v>0</v>
      </c>
      <c r="BF21" s="80">
        <v>2.15108253</v>
      </c>
      <c r="BG21" s="53">
        <v>1.742991355</v>
      </c>
      <c r="BH21" s="45">
        <v>0</v>
      </c>
      <c r="BI21" s="45">
        <v>0</v>
      </c>
      <c r="BJ21" s="54">
        <v>3.0626827800000003</v>
      </c>
      <c r="BK21" s="49">
        <f t="shared" si="2"/>
        <v>56.304452833</v>
      </c>
    </row>
    <row r="22" spans="1:63" ht="12.75">
      <c r="A22" s="11"/>
      <c r="B22" s="18" t="s">
        <v>140</v>
      </c>
      <c r="C22" s="80">
        <v>0</v>
      </c>
      <c r="D22" s="53">
        <v>0</v>
      </c>
      <c r="E22" s="45">
        <v>0</v>
      </c>
      <c r="F22" s="45">
        <v>0</v>
      </c>
      <c r="G22" s="54">
        <v>0</v>
      </c>
      <c r="H22" s="80">
        <v>0.150364986</v>
      </c>
      <c r="I22" s="45">
        <v>0</v>
      </c>
      <c r="J22" s="45">
        <v>0</v>
      </c>
      <c r="K22" s="45">
        <v>0</v>
      </c>
      <c r="L22" s="54">
        <v>0.9560555380000001</v>
      </c>
      <c r="M22" s="80">
        <v>0</v>
      </c>
      <c r="N22" s="53">
        <v>0</v>
      </c>
      <c r="O22" s="45">
        <v>0</v>
      </c>
      <c r="P22" s="45">
        <v>0</v>
      </c>
      <c r="Q22" s="54">
        <v>0</v>
      </c>
      <c r="R22" s="80">
        <v>0.07767563499999999</v>
      </c>
      <c r="S22" s="45">
        <v>0</v>
      </c>
      <c r="T22" s="45">
        <v>0</v>
      </c>
      <c r="U22" s="45">
        <v>0</v>
      </c>
      <c r="V22" s="54">
        <v>0.026057322</v>
      </c>
      <c r="W22" s="80">
        <v>0</v>
      </c>
      <c r="X22" s="45">
        <v>0</v>
      </c>
      <c r="Y22" s="45">
        <v>0</v>
      </c>
      <c r="Z22" s="45">
        <v>0</v>
      </c>
      <c r="AA22" s="54">
        <v>0</v>
      </c>
      <c r="AB22" s="80">
        <v>0.003090198</v>
      </c>
      <c r="AC22" s="45">
        <v>0</v>
      </c>
      <c r="AD22" s="45">
        <v>0</v>
      </c>
      <c r="AE22" s="45">
        <v>0</v>
      </c>
      <c r="AF22" s="54">
        <v>0</v>
      </c>
      <c r="AG22" s="80">
        <v>0</v>
      </c>
      <c r="AH22" s="45">
        <v>0</v>
      </c>
      <c r="AI22" s="45">
        <v>0</v>
      </c>
      <c r="AJ22" s="45">
        <v>0</v>
      </c>
      <c r="AK22" s="54">
        <v>0</v>
      </c>
      <c r="AL22" s="80">
        <v>0</v>
      </c>
      <c r="AM22" s="45">
        <v>0</v>
      </c>
      <c r="AN22" s="45">
        <v>0</v>
      </c>
      <c r="AO22" s="45">
        <v>0</v>
      </c>
      <c r="AP22" s="54">
        <v>0</v>
      </c>
      <c r="AQ22" s="80">
        <v>0</v>
      </c>
      <c r="AR22" s="53">
        <v>0</v>
      </c>
      <c r="AS22" s="45">
        <v>0</v>
      </c>
      <c r="AT22" s="45">
        <v>0</v>
      </c>
      <c r="AU22" s="54">
        <v>0</v>
      </c>
      <c r="AV22" s="80">
        <v>13.104267014</v>
      </c>
      <c r="AW22" s="45">
        <v>3.7462204609999996</v>
      </c>
      <c r="AX22" s="45">
        <v>0</v>
      </c>
      <c r="AY22" s="45">
        <v>0</v>
      </c>
      <c r="AZ22" s="54">
        <v>43.064901655</v>
      </c>
      <c r="BA22" s="80">
        <v>0</v>
      </c>
      <c r="BB22" s="53">
        <v>0</v>
      </c>
      <c r="BC22" s="45">
        <v>0</v>
      </c>
      <c r="BD22" s="45">
        <v>0</v>
      </c>
      <c r="BE22" s="54">
        <v>0</v>
      </c>
      <c r="BF22" s="80">
        <v>2.9902984740000003</v>
      </c>
      <c r="BG22" s="53">
        <v>1.632028721</v>
      </c>
      <c r="BH22" s="45">
        <v>0</v>
      </c>
      <c r="BI22" s="45">
        <v>0</v>
      </c>
      <c r="BJ22" s="54">
        <v>4.637845155</v>
      </c>
      <c r="BK22" s="49">
        <f t="shared" si="2"/>
        <v>70.38880515899999</v>
      </c>
    </row>
    <row r="23" spans="1:63" ht="12.75">
      <c r="A23" s="11"/>
      <c r="B23" s="18" t="s">
        <v>141</v>
      </c>
      <c r="C23" s="80">
        <v>0</v>
      </c>
      <c r="D23" s="53">
        <v>0</v>
      </c>
      <c r="E23" s="45">
        <v>0</v>
      </c>
      <c r="F23" s="45">
        <v>0</v>
      </c>
      <c r="G23" s="54">
        <v>0</v>
      </c>
      <c r="H23" s="80">
        <v>0.07007175299999999</v>
      </c>
      <c r="I23" s="45">
        <v>0.005546761</v>
      </c>
      <c r="J23" s="45">
        <v>0</v>
      </c>
      <c r="K23" s="45">
        <v>0</v>
      </c>
      <c r="L23" s="54">
        <v>0.067115812</v>
      </c>
      <c r="M23" s="80">
        <v>0</v>
      </c>
      <c r="N23" s="53">
        <v>0</v>
      </c>
      <c r="O23" s="45">
        <v>0</v>
      </c>
      <c r="P23" s="45">
        <v>0</v>
      </c>
      <c r="Q23" s="54">
        <v>0</v>
      </c>
      <c r="R23" s="80">
        <v>0.037480694</v>
      </c>
      <c r="S23" s="45">
        <v>0</v>
      </c>
      <c r="T23" s="45">
        <v>0</v>
      </c>
      <c r="U23" s="45">
        <v>0</v>
      </c>
      <c r="V23" s="54">
        <v>0</v>
      </c>
      <c r="W23" s="80">
        <v>0</v>
      </c>
      <c r="X23" s="45">
        <v>0</v>
      </c>
      <c r="Y23" s="45">
        <v>0</v>
      </c>
      <c r="Z23" s="45">
        <v>0</v>
      </c>
      <c r="AA23" s="54">
        <v>0</v>
      </c>
      <c r="AB23" s="80">
        <v>0</v>
      </c>
      <c r="AC23" s="45">
        <v>0</v>
      </c>
      <c r="AD23" s="45">
        <v>0</v>
      </c>
      <c r="AE23" s="45">
        <v>0</v>
      </c>
      <c r="AF23" s="54">
        <v>0</v>
      </c>
      <c r="AG23" s="80">
        <v>0</v>
      </c>
      <c r="AH23" s="45">
        <v>0</v>
      </c>
      <c r="AI23" s="45">
        <v>0</v>
      </c>
      <c r="AJ23" s="45">
        <v>0</v>
      </c>
      <c r="AK23" s="54">
        <v>0</v>
      </c>
      <c r="AL23" s="80">
        <v>0</v>
      </c>
      <c r="AM23" s="45">
        <v>0</v>
      </c>
      <c r="AN23" s="45">
        <v>0</v>
      </c>
      <c r="AO23" s="45">
        <v>0</v>
      </c>
      <c r="AP23" s="54">
        <v>0</v>
      </c>
      <c r="AQ23" s="80">
        <v>0</v>
      </c>
      <c r="AR23" s="53">
        <v>0</v>
      </c>
      <c r="AS23" s="45">
        <v>0</v>
      </c>
      <c r="AT23" s="45">
        <v>0</v>
      </c>
      <c r="AU23" s="54">
        <v>0</v>
      </c>
      <c r="AV23" s="80">
        <v>13.919076476999999</v>
      </c>
      <c r="AW23" s="45">
        <v>1.386522138</v>
      </c>
      <c r="AX23" s="45">
        <v>0</v>
      </c>
      <c r="AY23" s="45">
        <v>0</v>
      </c>
      <c r="AZ23" s="54">
        <v>36.365858224</v>
      </c>
      <c r="BA23" s="80">
        <v>0</v>
      </c>
      <c r="BB23" s="53">
        <v>0</v>
      </c>
      <c r="BC23" s="45">
        <v>0</v>
      </c>
      <c r="BD23" s="45">
        <v>0</v>
      </c>
      <c r="BE23" s="54">
        <v>0</v>
      </c>
      <c r="BF23" s="80">
        <v>5.132741104000001</v>
      </c>
      <c r="BG23" s="53">
        <v>0.13819371</v>
      </c>
      <c r="BH23" s="45">
        <v>0</v>
      </c>
      <c r="BI23" s="45">
        <v>0</v>
      </c>
      <c r="BJ23" s="54">
        <v>6.731155511</v>
      </c>
      <c r="BK23" s="49">
        <f t="shared" si="2"/>
        <v>63.853762184</v>
      </c>
    </row>
    <row r="24" spans="1:63" ht="12.75">
      <c r="A24" s="11"/>
      <c r="B24" s="18" t="s">
        <v>142</v>
      </c>
      <c r="C24" s="80">
        <v>0</v>
      </c>
      <c r="D24" s="53">
        <v>0</v>
      </c>
      <c r="E24" s="45">
        <v>0</v>
      </c>
      <c r="F24" s="45">
        <v>0</v>
      </c>
      <c r="G24" s="54">
        <v>0</v>
      </c>
      <c r="H24" s="80">
        <v>0</v>
      </c>
      <c r="I24" s="45">
        <v>0</v>
      </c>
      <c r="J24" s="45">
        <v>0</v>
      </c>
      <c r="K24" s="45">
        <v>0</v>
      </c>
      <c r="L24" s="54">
        <v>0</v>
      </c>
      <c r="M24" s="80">
        <v>0</v>
      </c>
      <c r="N24" s="53">
        <v>0</v>
      </c>
      <c r="O24" s="45">
        <v>0</v>
      </c>
      <c r="P24" s="45">
        <v>0</v>
      </c>
      <c r="Q24" s="54">
        <v>0</v>
      </c>
      <c r="R24" s="80">
        <v>0</v>
      </c>
      <c r="S24" s="45">
        <v>0</v>
      </c>
      <c r="T24" s="45">
        <v>0</v>
      </c>
      <c r="U24" s="45">
        <v>0</v>
      </c>
      <c r="V24" s="54">
        <v>0</v>
      </c>
      <c r="W24" s="80">
        <v>0</v>
      </c>
      <c r="X24" s="45">
        <v>0</v>
      </c>
      <c r="Y24" s="45">
        <v>0</v>
      </c>
      <c r="Z24" s="45">
        <v>0</v>
      </c>
      <c r="AA24" s="54">
        <v>0</v>
      </c>
      <c r="AB24" s="80">
        <v>0</v>
      </c>
      <c r="AC24" s="45">
        <v>0</v>
      </c>
      <c r="AD24" s="45">
        <v>0</v>
      </c>
      <c r="AE24" s="45">
        <v>0</v>
      </c>
      <c r="AF24" s="54">
        <v>0</v>
      </c>
      <c r="AG24" s="80">
        <v>0</v>
      </c>
      <c r="AH24" s="45">
        <v>0</v>
      </c>
      <c r="AI24" s="45">
        <v>0</v>
      </c>
      <c r="AJ24" s="45">
        <v>0</v>
      </c>
      <c r="AK24" s="54">
        <v>0</v>
      </c>
      <c r="AL24" s="80">
        <v>0</v>
      </c>
      <c r="AM24" s="45">
        <v>0</v>
      </c>
      <c r="AN24" s="45">
        <v>0</v>
      </c>
      <c r="AO24" s="45">
        <v>0</v>
      </c>
      <c r="AP24" s="54">
        <v>0</v>
      </c>
      <c r="AQ24" s="80">
        <v>0</v>
      </c>
      <c r="AR24" s="53">
        <v>0</v>
      </c>
      <c r="AS24" s="45">
        <v>0</v>
      </c>
      <c r="AT24" s="45">
        <v>0</v>
      </c>
      <c r="AU24" s="54">
        <v>0</v>
      </c>
      <c r="AV24" s="80">
        <v>20.875075405</v>
      </c>
      <c r="AW24" s="45">
        <v>5.879047823</v>
      </c>
      <c r="AX24" s="45">
        <v>0</v>
      </c>
      <c r="AY24" s="45">
        <v>0</v>
      </c>
      <c r="AZ24" s="54">
        <v>72.675063845</v>
      </c>
      <c r="BA24" s="80">
        <v>0</v>
      </c>
      <c r="BB24" s="53">
        <v>0</v>
      </c>
      <c r="BC24" s="45">
        <v>0</v>
      </c>
      <c r="BD24" s="45">
        <v>0</v>
      </c>
      <c r="BE24" s="54">
        <v>0</v>
      </c>
      <c r="BF24" s="80">
        <v>3.460713551</v>
      </c>
      <c r="BG24" s="53">
        <v>0.232712698</v>
      </c>
      <c r="BH24" s="45">
        <v>0</v>
      </c>
      <c r="BI24" s="45">
        <v>0</v>
      </c>
      <c r="BJ24" s="54">
        <v>2.493478583</v>
      </c>
      <c r="BK24" s="49">
        <f t="shared" si="2"/>
        <v>105.61609190499999</v>
      </c>
    </row>
    <row r="25" spans="1:63" ht="12.75">
      <c r="A25" s="11"/>
      <c r="B25" s="18" t="s">
        <v>143</v>
      </c>
      <c r="C25" s="80">
        <v>0</v>
      </c>
      <c r="D25" s="53">
        <v>0</v>
      </c>
      <c r="E25" s="45">
        <v>0</v>
      </c>
      <c r="F25" s="45">
        <v>0</v>
      </c>
      <c r="G25" s="54">
        <v>0</v>
      </c>
      <c r="H25" s="80">
        <v>0</v>
      </c>
      <c r="I25" s="45">
        <v>0</v>
      </c>
      <c r="J25" s="45">
        <v>0</v>
      </c>
      <c r="K25" s="45">
        <v>0</v>
      </c>
      <c r="L25" s="54">
        <v>0</v>
      </c>
      <c r="M25" s="80">
        <v>0</v>
      </c>
      <c r="N25" s="53">
        <v>0</v>
      </c>
      <c r="O25" s="45">
        <v>0</v>
      </c>
      <c r="P25" s="45">
        <v>0</v>
      </c>
      <c r="Q25" s="54">
        <v>0</v>
      </c>
      <c r="R25" s="80">
        <v>0</v>
      </c>
      <c r="S25" s="45">
        <v>0</v>
      </c>
      <c r="T25" s="45">
        <v>0</v>
      </c>
      <c r="U25" s="45">
        <v>0</v>
      </c>
      <c r="V25" s="54">
        <v>0</v>
      </c>
      <c r="W25" s="80">
        <v>0</v>
      </c>
      <c r="X25" s="45">
        <v>0</v>
      </c>
      <c r="Y25" s="45">
        <v>0</v>
      </c>
      <c r="Z25" s="45">
        <v>0</v>
      </c>
      <c r="AA25" s="54">
        <v>0</v>
      </c>
      <c r="AB25" s="80">
        <v>0</v>
      </c>
      <c r="AC25" s="45">
        <v>0</v>
      </c>
      <c r="AD25" s="45">
        <v>0</v>
      </c>
      <c r="AE25" s="45">
        <v>0</v>
      </c>
      <c r="AF25" s="54">
        <v>0</v>
      </c>
      <c r="AG25" s="80">
        <v>0</v>
      </c>
      <c r="AH25" s="45">
        <v>0</v>
      </c>
      <c r="AI25" s="45">
        <v>0</v>
      </c>
      <c r="AJ25" s="45">
        <v>0</v>
      </c>
      <c r="AK25" s="54">
        <v>0</v>
      </c>
      <c r="AL25" s="80">
        <v>0</v>
      </c>
      <c r="AM25" s="45">
        <v>0</v>
      </c>
      <c r="AN25" s="45">
        <v>0</v>
      </c>
      <c r="AO25" s="45">
        <v>0</v>
      </c>
      <c r="AP25" s="54">
        <v>0</v>
      </c>
      <c r="AQ25" s="80">
        <v>0</v>
      </c>
      <c r="AR25" s="53">
        <v>0</v>
      </c>
      <c r="AS25" s="45">
        <v>0</v>
      </c>
      <c r="AT25" s="45">
        <v>0</v>
      </c>
      <c r="AU25" s="54">
        <v>0</v>
      </c>
      <c r="AV25" s="80">
        <v>15.429660394999999</v>
      </c>
      <c r="AW25" s="45">
        <v>7.136485458</v>
      </c>
      <c r="AX25" s="45">
        <v>0</v>
      </c>
      <c r="AY25" s="45">
        <v>0</v>
      </c>
      <c r="AZ25" s="54">
        <v>39.434597115</v>
      </c>
      <c r="BA25" s="80">
        <v>0</v>
      </c>
      <c r="BB25" s="53">
        <v>0</v>
      </c>
      <c r="BC25" s="45">
        <v>0</v>
      </c>
      <c r="BD25" s="45">
        <v>0</v>
      </c>
      <c r="BE25" s="54">
        <v>0</v>
      </c>
      <c r="BF25" s="80">
        <v>2.346337926</v>
      </c>
      <c r="BG25" s="53">
        <v>0.091991654</v>
      </c>
      <c r="BH25" s="45">
        <v>0</v>
      </c>
      <c r="BI25" s="45">
        <v>0</v>
      </c>
      <c r="BJ25" s="54">
        <v>4.147610929</v>
      </c>
      <c r="BK25" s="49">
        <f t="shared" si="2"/>
        <v>68.586683477</v>
      </c>
    </row>
    <row r="26" spans="1:63" ht="12.75">
      <c r="A26" s="11"/>
      <c r="B26" s="18" t="s">
        <v>144</v>
      </c>
      <c r="C26" s="80">
        <v>0</v>
      </c>
      <c r="D26" s="53">
        <v>0</v>
      </c>
      <c r="E26" s="45">
        <v>0</v>
      </c>
      <c r="F26" s="45">
        <v>0</v>
      </c>
      <c r="G26" s="54">
        <v>0</v>
      </c>
      <c r="H26" s="80">
        <v>0</v>
      </c>
      <c r="I26" s="45">
        <v>0</v>
      </c>
      <c r="J26" s="45">
        <v>0</v>
      </c>
      <c r="K26" s="45">
        <v>0</v>
      </c>
      <c r="L26" s="54">
        <v>0</v>
      </c>
      <c r="M26" s="80">
        <v>0</v>
      </c>
      <c r="N26" s="53">
        <v>0</v>
      </c>
      <c r="O26" s="45">
        <v>0</v>
      </c>
      <c r="P26" s="45">
        <v>0</v>
      </c>
      <c r="Q26" s="54">
        <v>0</v>
      </c>
      <c r="R26" s="80">
        <v>0</v>
      </c>
      <c r="S26" s="45">
        <v>0</v>
      </c>
      <c r="T26" s="45">
        <v>0</v>
      </c>
      <c r="U26" s="45">
        <v>0</v>
      </c>
      <c r="V26" s="54">
        <v>0</v>
      </c>
      <c r="W26" s="80">
        <v>0</v>
      </c>
      <c r="X26" s="45">
        <v>0</v>
      </c>
      <c r="Y26" s="45">
        <v>0</v>
      </c>
      <c r="Z26" s="45">
        <v>0</v>
      </c>
      <c r="AA26" s="54">
        <v>0</v>
      </c>
      <c r="AB26" s="80">
        <v>0</v>
      </c>
      <c r="AC26" s="45">
        <v>0</v>
      </c>
      <c r="AD26" s="45">
        <v>0</v>
      </c>
      <c r="AE26" s="45">
        <v>0</v>
      </c>
      <c r="AF26" s="54">
        <v>0</v>
      </c>
      <c r="AG26" s="80">
        <v>0</v>
      </c>
      <c r="AH26" s="45">
        <v>0</v>
      </c>
      <c r="AI26" s="45">
        <v>0</v>
      </c>
      <c r="AJ26" s="45">
        <v>0</v>
      </c>
      <c r="AK26" s="54">
        <v>0</v>
      </c>
      <c r="AL26" s="80">
        <v>0</v>
      </c>
      <c r="AM26" s="45">
        <v>0</v>
      </c>
      <c r="AN26" s="45">
        <v>0</v>
      </c>
      <c r="AO26" s="45">
        <v>0</v>
      </c>
      <c r="AP26" s="54">
        <v>0</v>
      </c>
      <c r="AQ26" s="80">
        <v>0</v>
      </c>
      <c r="AR26" s="53">
        <v>0</v>
      </c>
      <c r="AS26" s="45">
        <v>0</v>
      </c>
      <c r="AT26" s="45">
        <v>0</v>
      </c>
      <c r="AU26" s="54">
        <v>0</v>
      </c>
      <c r="AV26" s="80">
        <v>19.278350026</v>
      </c>
      <c r="AW26" s="45">
        <v>5.833203328</v>
      </c>
      <c r="AX26" s="45">
        <v>0</v>
      </c>
      <c r="AY26" s="45">
        <v>0</v>
      </c>
      <c r="AZ26" s="54">
        <v>86.74506186900001</v>
      </c>
      <c r="BA26" s="80">
        <v>0</v>
      </c>
      <c r="BB26" s="53">
        <v>0</v>
      </c>
      <c r="BC26" s="45">
        <v>0</v>
      </c>
      <c r="BD26" s="45">
        <v>0</v>
      </c>
      <c r="BE26" s="54">
        <v>0</v>
      </c>
      <c r="BF26" s="80">
        <v>3.7354215280000003</v>
      </c>
      <c r="BG26" s="53">
        <v>1.02723188</v>
      </c>
      <c r="BH26" s="45">
        <v>0</v>
      </c>
      <c r="BI26" s="45">
        <v>0</v>
      </c>
      <c r="BJ26" s="54">
        <v>6.980674662</v>
      </c>
      <c r="BK26" s="49">
        <f t="shared" si="2"/>
        <v>123.59994329300001</v>
      </c>
    </row>
    <row r="27" spans="1:63" ht="12.75">
      <c r="A27" s="11"/>
      <c r="B27" s="18" t="s">
        <v>145</v>
      </c>
      <c r="C27" s="80">
        <v>0</v>
      </c>
      <c r="D27" s="53">
        <v>0</v>
      </c>
      <c r="E27" s="45">
        <v>0</v>
      </c>
      <c r="F27" s="45">
        <v>0</v>
      </c>
      <c r="G27" s="54">
        <v>0</v>
      </c>
      <c r="H27" s="80">
        <v>0</v>
      </c>
      <c r="I27" s="45">
        <v>0</v>
      </c>
      <c r="J27" s="45">
        <v>0</v>
      </c>
      <c r="K27" s="45">
        <v>0</v>
      </c>
      <c r="L27" s="54">
        <v>0</v>
      </c>
      <c r="M27" s="80">
        <v>0</v>
      </c>
      <c r="N27" s="53">
        <v>0</v>
      </c>
      <c r="O27" s="45">
        <v>0</v>
      </c>
      <c r="P27" s="45">
        <v>0</v>
      </c>
      <c r="Q27" s="54">
        <v>0</v>
      </c>
      <c r="R27" s="80">
        <v>0</v>
      </c>
      <c r="S27" s="45">
        <v>0</v>
      </c>
      <c r="T27" s="45">
        <v>0</v>
      </c>
      <c r="U27" s="45">
        <v>0</v>
      </c>
      <c r="V27" s="54">
        <v>0</v>
      </c>
      <c r="W27" s="80">
        <v>0</v>
      </c>
      <c r="X27" s="45">
        <v>0</v>
      </c>
      <c r="Y27" s="45">
        <v>0</v>
      </c>
      <c r="Z27" s="45">
        <v>0</v>
      </c>
      <c r="AA27" s="54">
        <v>0</v>
      </c>
      <c r="AB27" s="80">
        <v>0</v>
      </c>
      <c r="AC27" s="45">
        <v>0</v>
      </c>
      <c r="AD27" s="45">
        <v>0</v>
      </c>
      <c r="AE27" s="45">
        <v>0</v>
      </c>
      <c r="AF27" s="54">
        <v>0</v>
      </c>
      <c r="AG27" s="80">
        <v>0</v>
      </c>
      <c r="AH27" s="45">
        <v>0</v>
      </c>
      <c r="AI27" s="45">
        <v>0</v>
      </c>
      <c r="AJ27" s="45">
        <v>0</v>
      </c>
      <c r="AK27" s="54">
        <v>0</v>
      </c>
      <c r="AL27" s="80">
        <v>0</v>
      </c>
      <c r="AM27" s="45">
        <v>0</v>
      </c>
      <c r="AN27" s="45">
        <v>0</v>
      </c>
      <c r="AO27" s="45">
        <v>0</v>
      </c>
      <c r="AP27" s="54">
        <v>0</v>
      </c>
      <c r="AQ27" s="80">
        <v>0</v>
      </c>
      <c r="AR27" s="53">
        <v>0</v>
      </c>
      <c r="AS27" s="45">
        <v>0</v>
      </c>
      <c r="AT27" s="45">
        <v>0</v>
      </c>
      <c r="AU27" s="54">
        <v>0</v>
      </c>
      <c r="AV27" s="80">
        <v>20.963497361</v>
      </c>
      <c r="AW27" s="45">
        <v>5.581228166</v>
      </c>
      <c r="AX27" s="45">
        <v>0</v>
      </c>
      <c r="AY27" s="45">
        <v>0</v>
      </c>
      <c r="AZ27" s="54">
        <v>108.398388877</v>
      </c>
      <c r="BA27" s="80">
        <v>0</v>
      </c>
      <c r="BB27" s="53">
        <v>0</v>
      </c>
      <c r="BC27" s="45">
        <v>0</v>
      </c>
      <c r="BD27" s="45">
        <v>0</v>
      </c>
      <c r="BE27" s="54">
        <v>0</v>
      </c>
      <c r="BF27" s="80">
        <v>4.15290862</v>
      </c>
      <c r="BG27" s="53">
        <v>0.22671407300000002</v>
      </c>
      <c r="BH27" s="45">
        <v>0</v>
      </c>
      <c r="BI27" s="45">
        <v>0</v>
      </c>
      <c r="BJ27" s="54">
        <v>7.090410483</v>
      </c>
      <c r="BK27" s="49">
        <f t="shared" si="2"/>
        <v>146.41314758000001</v>
      </c>
    </row>
    <row r="28" spans="1:63" ht="12.75">
      <c r="A28" s="11"/>
      <c r="B28" s="18" t="s">
        <v>146</v>
      </c>
      <c r="C28" s="80">
        <v>0</v>
      </c>
      <c r="D28" s="53">
        <v>25.149393563999997</v>
      </c>
      <c r="E28" s="45">
        <v>0</v>
      </c>
      <c r="F28" s="45">
        <v>0</v>
      </c>
      <c r="G28" s="54">
        <v>0</v>
      </c>
      <c r="H28" s="80">
        <v>0.040066127</v>
      </c>
      <c r="I28" s="45">
        <v>42.460566929</v>
      </c>
      <c r="J28" s="45">
        <v>0</v>
      </c>
      <c r="K28" s="45">
        <v>0</v>
      </c>
      <c r="L28" s="54">
        <v>1.88721351</v>
      </c>
      <c r="M28" s="80">
        <v>0</v>
      </c>
      <c r="N28" s="53">
        <v>0</v>
      </c>
      <c r="O28" s="45">
        <v>0</v>
      </c>
      <c r="P28" s="45">
        <v>0</v>
      </c>
      <c r="Q28" s="54">
        <v>0</v>
      </c>
      <c r="R28" s="80">
        <v>0.002546376</v>
      </c>
      <c r="S28" s="45">
        <v>0</v>
      </c>
      <c r="T28" s="45">
        <v>0</v>
      </c>
      <c r="U28" s="45">
        <v>0</v>
      </c>
      <c r="V28" s="54">
        <v>0</v>
      </c>
      <c r="W28" s="80">
        <v>0</v>
      </c>
      <c r="X28" s="45">
        <v>0</v>
      </c>
      <c r="Y28" s="45">
        <v>0</v>
      </c>
      <c r="Z28" s="45">
        <v>0</v>
      </c>
      <c r="AA28" s="54">
        <v>0</v>
      </c>
      <c r="AB28" s="80">
        <v>0</v>
      </c>
      <c r="AC28" s="45">
        <v>0</v>
      </c>
      <c r="AD28" s="45">
        <v>0</v>
      </c>
      <c r="AE28" s="45">
        <v>0</v>
      </c>
      <c r="AF28" s="54">
        <v>0</v>
      </c>
      <c r="AG28" s="80">
        <v>0</v>
      </c>
      <c r="AH28" s="45">
        <v>0</v>
      </c>
      <c r="AI28" s="45">
        <v>0</v>
      </c>
      <c r="AJ28" s="45">
        <v>0</v>
      </c>
      <c r="AK28" s="54">
        <v>0</v>
      </c>
      <c r="AL28" s="80">
        <v>0</v>
      </c>
      <c r="AM28" s="45">
        <v>0</v>
      </c>
      <c r="AN28" s="45">
        <v>0</v>
      </c>
      <c r="AO28" s="45">
        <v>0</v>
      </c>
      <c r="AP28" s="54">
        <v>0</v>
      </c>
      <c r="AQ28" s="80">
        <v>0</v>
      </c>
      <c r="AR28" s="53">
        <v>0</v>
      </c>
      <c r="AS28" s="45">
        <v>0</v>
      </c>
      <c r="AT28" s="45">
        <v>0</v>
      </c>
      <c r="AU28" s="54">
        <v>0</v>
      </c>
      <c r="AV28" s="80">
        <v>0.211809808</v>
      </c>
      <c r="AW28" s="45">
        <v>0.760813447</v>
      </c>
      <c r="AX28" s="45">
        <v>0</v>
      </c>
      <c r="AY28" s="45">
        <v>0</v>
      </c>
      <c r="AZ28" s="54">
        <v>7.639634987000001</v>
      </c>
      <c r="BA28" s="80">
        <v>0</v>
      </c>
      <c r="BB28" s="53">
        <v>0</v>
      </c>
      <c r="BC28" s="45">
        <v>0</v>
      </c>
      <c r="BD28" s="45">
        <v>0</v>
      </c>
      <c r="BE28" s="54">
        <v>0</v>
      </c>
      <c r="BF28" s="80">
        <v>0.032360621000000006</v>
      </c>
      <c r="BG28" s="53">
        <v>23.566055745</v>
      </c>
      <c r="BH28" s="45">
        <v>0</v>
      </c>
      <c r="BI28" s="45">
        <v>0</v>
      </c>
      <c r="BJ28" s="54">
        <v>0.017281621</v>
      </c>
      <c r="BK28" s="49">
        <f t="shared" si="2"/>
        <v>101.767742735</v>
      </c>
    </row>
    <row r="29" spans="1:63" ht="12.75">
      <c r="A29" s="11"/>
      <c r="B29" s="18" t="s">
        <v>147</v>
      </c>
      <c r="C29" s="80">
        <v>0</v>
      </c>
      <c r="D29" s="53">
        <v>209.931606434</v>
      </c>
      <c r="E29" s="45">
        <v>0</v>
      </c>
      <c r="F29" s="45">
        <v>0</v>
      </c>
      <c r="G29" s="54">
        <v>0</v>
      </c>
      <c r="H29" s="80">
        <v>0.47187693399999997</v>
      </c>
      <c r="I29" s="45">
        <v>253.05801455199997</v>
      </c>
      <c r="J29" s="45">
        <v>0</v>
      </c>
      <c r="K29" s="45">
        <v>0</v>
      </c>
      <c r="L29" s="54">
        <v>4.2670347920000005</v>
      </c>
      <c r="M29" s="80">
        <v>0</v>
      </c>
      <c r="N29" s="53">
        <v>0</v>
      </c>
      <c r="O29" s="45">
        <v>0</v>
      </c>
      <c r="P29" s="45">
        <v>0</v>
      </c>
      <c r="Q29" s="54">
        <v>0</v>
      </c>
      <c r="R29" s="80">
        <v>0.105833512</v>
      </c>
      <c r="S29" s="45">
        <v>0</v>
      </c>
      <c r="T29" s="45">
        <v>0</v>
      </c>
      <c r="U29" s="45">
        <v>0</v>
      </c>
      <c r="V29" s="54">
        <v>0.47418403200000003</v>
      </c>
      <c r="W29" s="80">
        <v>0</v>
      </c>
      <c r="X29" s="45">
        <v>0</v>
      </c>
      <c r="Y29" s="45">
        <v>0</v>
      </c>
      <c r="Z29" s="45">
        <v>0</v>
      </c>
      <c r="AA29" s="54">
        <v>0</v>
      </c>
      <c r="AB29" s="80">
        <v>0</v>
      </c>
      <c r="AC29" s="45">
        <v>0</v>
      </c>
      <c r="AD29" s="45">
        <v>0</v>
      </c>
      <c r="AE29" s="45">
        <v>0</v>
      </c>
      <c r="AF29" s="54">
        <v>0</v>
      </c>
      <c r="AG29" s="80">
        <v>0</v>
      </c>
      <c r="AH29" s="45">
        <v>0</v>
      </c>
      <c r="AI29" s="45">
        <v>0</v>
      </c>
      <c r="AJ29" s="45">
        <v>0</v>
      </c>
      <c r="AK29" s="54">
        <v>0</v>
      </c>
      <c r="AL29" s="80">
        <v>0</v>
      </c>
      <c r="AM29" s="45">
        <v>0</v>
      </c>
      <c r="AN29" s="45">
        <v>0</v>
      </c>
      <c r="AO29" s="45">
        <v>0</v>
      </c>
      <c r="AP29" s="54">
        <v>0</v>
      </c>
      <c r="AQ29" s="80">
        <v>0</v>
      </c>
      <c r="AR29" s="53">
        <v>0</v>
      </c>
      <c r="AS29" s="45">
        <v>0</v>
      </c>
      <c r="AT29" s="45">
        <v>0</v>
      </c>
      <c r="AU29" s="54">
        <v>0</v>
      </c>
      <c r="AV29" s="80">
        <v>2.260441505</v>
      </c>
      <c r="AW29" s="45">
        <v>81.220829311</v>
      </c>
      <c r="AX29" s="45">
        <v>0</v>
      </c>
      <c r="AY29" s="45">
        <v>0</v>
      </c>
      <c r="AZ29" s="54">
        <v>55.450299187000006</v>
      </c>
      <c r="BA29" s="80">
        <v>0</v>
      </c>
      <c r="BB29" s="53">
        <v>0</v>
      </c>
      <c r="BC29" s="45">
        <v>0</v>
      </c>
      <c r="BD29" s="45">
        <v>0</v>
      </c>
      <c r="BE29" s="54">
        <v>0</v>
      </c>
      <c r="BF29" s="80">
        <v>0.367023932</v>
      </c>
      <c r="BG29" s="53">
        <v>207.34961197799998</v>
      </c>
      <c r="BH29" s="45">
        <v>0</v>
      </c>
      <c r="BI29" s="45">
        <v>0</v>
      </c>
      <c r="BJ29" s="54">
        <v>11.455142984</v>
      </c>
      <c r="BK29" s="49">
        <f t="shared" si="2"/>
        <v>826.411899153</v>
      </c>
    </row>
    <row r="30" spans="1:63" ht="12.75">
      <c r="A30" s="11"/>
      <c r="B30" s="18" t="s">
        <v>148</v>
      </c>
      <c r="C30" s="80">
        <v>0</v>
      </c>
      <c r="D30" s="53">
        <v>16.401067740000002</v>
      </c>
      <c r="E30" s="45">
        <v>0</v>
      </c>
      <c r="F30" s="45">
        <v>0</v>
      </c>
      <c r="G30" s="54">
        <v>0</v>
      </c>
      <c r="H30" s="80">
        <v>0.40752269399999996</v>
      </c>
      <c r="I30" s="45">
        <v>121.31889482500002</v>
      </c>
      <c r="J30" s="45">
        <v>0</v>
      </c>
      <c r="K30" s="45">
        <v>0</v>
      </c>
      <c r="L30" s="54">
        <v>34.510305936</v>
      </c>
      <c r="M30" s="80">
        <v>0</v>
      </c>
      <c r="N30" s="53">
        <v>0</v>
      </c>
      <c r="O30" s="45">
        <v>0</v>
      </c>
      <c r="P30" s="45">
        <v>0</v>
      </c>
      <c r="Q30" s="54">
        <v>0</v>
      </c>
      <c r="R30" s="80">
        <v>0.07580123400000001</v>
      </c>
      <c r="S30" s="45">
        <v>0.32802135499999996</v>
      </c>
      <c r="T30" s="45">
        <v>0</v>
      </c>
      <c r="U30" s="45">
        <v>0</v>
      </c>
      <c r="V30" s="54">
        <v>0.010934045</v>
      </c>
      <c r="W30" s="80">
        <v>0</v>
      </c>
      <c r="X30" s="45">
        <v>0</v>
      </c>
      <c r="Y30" s="45">
        <v>0</v>
      </c>
      <c r="Z30" s="45">
        <v>0</v>
      </c>
      <c r="AA30" s="54">
        <v>0</v>
      </c>
      <c r="AB30" s="80">
        <v>0</v>
      </c>
      <c r="AC30" s="45">
        <v>0</v>
      </c>
      <c r="AD30" s="45">
        <v>0</v>
      </c>
      <c r="AE30" s="45">
        <v>0</v>
      </c>
      <c r="AF30" s="54">
        <v>0</v>
      </c>
      <c r="AG30" s="80">
        <v>0</v>
      </c>
      <c r="AH30" s="45">
        <v>0</v>
      </c>
      <c r="AI30" s="45">
        <v>0</v>
      </c>
      <c r="AJ30" s="45">
        <v>0</v>
      </c>
      <c r="AK30" s="54">
        <v>0</v>
      </c>
      <c r="AL30" s="80">
        <v>0</v>
      </c>
      <c r="AM30" s="45">
        <v>0</v>
      </c>
      <c r="AN30" s="45">
        <v>0</v>
      </c>
      <c r="AO30" s="45">
        <v>0</v>
      </c>
      <c r="AP30" s="54">
        <v>0</v>
      </c>
      <c r="AQ30" s="80">
        <v>0</v>
      </c>
      <c r="AR30" s="53">
        <v>0</v>
      </c>
      <c r="AS30" s="45">
        <v>0</v>
      </c>
      <c r="AT30" s="45">
        <v>0</v>
      </c>
      <c r="AU30" s="54">
        <v>0</v>
      </c>
      <c r="AV30" s="80">
        <v>2.523883576</v>
      </c>
      <c r="AW30" s="45">
        <v>54.868660829</v>
      </c>
      <c r="AX30" s="45">
        <v>0</v>
      </c>
      <c r="AY30" s="45">
        <v>0</v>
      </c>
      <c r="AZ30" s="54">
        <v>35.753152654000004</v>
      </c>
      <c r="BA30" s="80">
        <v>0</v>
      </c>
      <c r="BB30" s="53">
        <v>0</v>
      </c>
      <c r="BC30" s="45">
        <v>0</v>
      </c>
      <c r="BD30" s="45">
        <v>0</v>
      </c>
      <c r="BE30" s="54">
        <v>0</v>
      </c>
      <c r="BF30" s="80">
        <v>0.433843422</v>
      </c>
      <c r="BG30" s="53">
        <v>73.443335962</v>
      </c>
      <c r="BH30" s="45">
        <v>0</v>
      </c>
      <c r="BI30" s="45">
        <v>0</v>
      </c>
      <c r="BJ30" s="54">
        <v>21.855279372</v>
      </c>
      <c r="BK30" s="49">
        <f t="shared" si="2"/>
        <v>361.930703644</v>
      </c>
    </row>
    <row r="31" spans="1:63" ht="12.75">
      <c r="A31" s="11"/>
      <c r="B31" s="18" t="s">
        <v>149</v>
      </c>
      <c r="C31" s="80">
        <v>0</v>
      </c>
      <c r="D31" s="53">
        <v>10.926161290000001</v>
      </c>
      <c r="E31" s="45">
        <v>0</v>
      </c>
      <c r="F31" s="45">
        <v>0</v>
      </c>
      <c r="G31" s="54">
        <v>0</v>
      </c>
      <c r="H31" s="80">
        <v>0.46982290699999996</v>
      </c>
      <c r="I31" s="45">
        <v>29.031038696</v>
      </c>
      <c r="J31" s="45">
        <v>0</v>
      </c>
      <c r="K31" s="45">
        <v>0</v>
      </c>
      <c r="L31" s="54">
        <v>1.638052634</v>
      </c>
      <c r="M31" s="80">
        <v>0</v>
      </c>
      <c r="N31" s="53">
        <v>0</v>
      </c>
      <c r="O31" s="45">
        <v>0</v>
      </c>
      <c r="P31" s="45">
        <v>0</v>
      </c>
      <c r="Q31" s="54">
        <v>0</v>
      </c>
      <c r="R31" s="80">
        <v>0.11854885</v>
      </c>
      <c r="S31" s="45">
        <v>0.109261613</v>
      </c>
      <c r="T31" s="45">
        <v>0</v>
      </c>
      <c r="U31" s="45">
        <v>0</v>
      </c>
      <c r="V31" s="54">
        <v>0</v>
      </c>
      <c r="W31" s="80">
        <v>0</v>
      </c>
      <c r="X31" s="45">
        <v>0</v>
      </c>
      <c r="Y31" s="45">
        <v>0</v>
      </c>
      <c r="Z31" s="45">
        <v>0</v>
      </c>
      <c r="AA31" s="54">
        <v>0</v>
      </c>
      <c r="AB31" s="80">
        <v>0</v>
      </c>
      <c r="AC31" s="45">
        <v>0</v>
      </c>
      <c r="AD31" s="45">
        <v>0</v>
      </c>
      <c r="AE31" s="45">
        <v>0</v>
      </c>
      <c r="AF31" s="54">
        <v>0</v>
      </c>
      <c r="AG31" s="80">
        <v>0</v>
      </c>
      <c r="AH31" s="45">
        <v>0</v>
      </c>
      <c r="AI31" s="45">
        <v>0</v>
      </c>
      <c r="AJ31" s="45">
        <v>0</v>
      </c>
      <c r="AK31" s="54">
        <v>0</v>
      </c>
      <c r="AL31" s="80">
        <v>0</v>
      </c>
      <c r="AM31" s="45">
        <v>0</v>
      </c>
      <c r="AN31" s="45">
        <v>0</v>
      </c>
      <c r="AO31" s="45">
        <v>0</v>
      </c>
      <c r="AP31" s="54">
        <v>0</v>
      </c>
      <c r="AQ31" s="80">
        <v>0</v>
      </c>
      <c r="AR31" s="53">
        <v>0</v>
      </c>
      <c r="AS31" s="45">
        <v>0</v>
      </c>
      <c r="AT31" s="45">
        <v>0</v>
      </c>
      <c r="AU31" s="54">
        <v>0</v>
      </c>
      <c r="AV31" s="80">
        <v>1.994827065</v>
      </c>
      <c r="AW31" s="45">
        <v>23.325196844</v>
      </c>
      <c r="AX31" s="45">
        <v>0</v>
      </c>
      <c r="AY31" s="45">
        <v>0</v>
      </c>
      <c r="AZ31" s="54">
        <v>32.255115495</v>
      </c>
      <c r="BA31" s="80">
        <v>0</v>
      </c>
      <c r="BB31" s="53">
        <v>0</v>
      </c>
      <c r="BC31" s="45">
        <v>0</v>
      </c>
      <c r="BD31" s="45">
        <v>0</v>
      </c>
      <c r="BE31" s="54">
        <v>0</v>
      </c>
      <c r="BF31" s="80">
        <v>0.350217071</v>
      </c>
      <c r="BG31" s="53">
        <v>1.6381664519999999</v>
      </c>
      <c r="BH31" s="45">
        <v>0</v>
      </c>
      <c r="BI31" s="45">
        <v>0</v>
      </c>
      <c r="BJ31" s="54">
        <v>12.844955521</v>
      </c>
      <c r="BK31" s="49">
        <f t="shared" si="2"/>
        <v>114.701364438</v>
      </c>
    </row>
    <row r="32" spans="1:63" ht="12.75">
      <c r="A32" s="11"/>
      <c r="B32" s="18" t="s">
        <v>150</v>
      </c>
      <c r="C32" s="80">
        <v>0</v>
      </c>
      <c r="D32" s="53">
        <v>10.945038709999999</v>
      </c>
      <c r="E32" s="45">
        <v>0</v>
      </c>
      <c r="F32" s="45">
        <v>0</v>
      </c>
      <c r="G32" s="54">
        <v>0</v>
      </c>
      <c r="H32" s="80">
        <v>0.366436366</v>
      </c>
      <c r="I32" s="45">
        <v>51.192270444</v>
      </c>
      <c r="J32" s="45">
        <v>0</v>
      </c>
      <c r="K32" s="45">
        <v>0</v>
      </c>
      <c r="L32" s="54">
        <v>5.915793422999999</v>
      </c>
      <c r="M32" s="80">
        <v>0</v>
      </c>
      <c r="N32" s="53">
        <v>0</v>
      </c>
      <c r="O32" s="45">
        <v>0</v>
      </c>
      <c r="P32" s="45">
        <v>0</v>
      </c>
      <c r="Q32" s="54">
        <v>0</v>
      </c>
      <c r="R32" s="80">
        <v>0.016461338</v>
      </c>
      <c r="S32" s="45">
        <v>0.054725194</v>
      </c>
      <c r="T32" s="45">
        <v>0</v>
      </c>
      <c r="U32" s="45">
        <v>0</v>
      </c>
      <c r="V32" s="54">
        <v>0</v>
      </c>
      <c r="W32" s="80">
        <v>0</v>
      </c>
      <c r="X32" s="45">
        <v>0</v>
      </c>
      <c r="Y32" s="45">
        <v>0</v>
      </c>
      <c r="Z32" s="45">
        <v>0</v>
      </c>
      <c r="AA32" s="54">
        <v>0</v>
      </c>
      <c r="AB32" s="80">
        <v>0</v>
      </c>
      <c r="AC32" s="45">
        <v>0</v>
      </c>
      <c r="AD32" s="45">
        <v>0</v>
      </c>
      <c r="AE32" s="45">
        <v>0</v>
      </c>
      <c r="AF32" s="54">
        <v>0</v>
      </c>
      <c r="AG32" s="80">
        <v>0</v>
      </c>
      <c r="AH32" s="45">
        <v>0</v>
      </c>
      <c r="AI32" s="45">
        <v>0</v>
      </c>
      <c r="AJ32" s="45">
        <v>0</v>
      </c>
      <c r="AK32" s="54">
        <v>0</v>
      </c>
      <c r="AL32" s="80">
        <v>0</v>
      </c>
      <c r="AM32" s="45">
        <v>0</v>
      </c>
      <c r="AN32" s="45">
        <v>0</v>
      </c>
      <c r="AO32" s="45">
        <v>0</v>
      </c>
      <c r="AP32" s="54">
        <v>0</v>
      </c>
      <c r="AQ32" s="80">
        <v>0</v>
      </c>
      <c r="AR32" s="53">
        <v>0</v>
      </c>
      <c r="AS32" s="45">
        <v>0</v>
      </c>
      <c r="AT32" s="45">
        <v>0</v>
      </c>
      <c r="AU32" s="54">
        <v>0</v>
      </c>
      <c r="AV32" s="80">
        <v>2.122485831</v>
      </c>
      <c r="AW32" s="45">
        <v>21.443358649</v>
      </c>
      <c r="AX32" s="45">
        <v>0</v>
      </c>
      <c r="AY32" s="45">
        <v>0</v>
      </c>
      <c r="AZ32" s="54">
        <v>17.500670204</v>
      </c>
      <c r="BA32" s="80">
        <v>0</v>
      </c>
      <c r="BB32" s="53">
        <v>0</v>
      </c>
      <c r="BC32" s="45">
        <v>0</v>
      </c>
      <c r="BD32" s="45">
        <v>0</v>
      </c>
      <c r="BE32" s="54">
        <v>0</v>
      </c>
      <c r="BF32" s="80">
        <v>0.163183173</v>
      </c>
      <c r="BG32" s="53">
        <v>0.16410024199999998</v>
      </c>
      <c r="BH32" s="45">
        <v>0</v>
      </c>
      <c r="BI32" s="45">
        <v>0</v>
      </c>
      <c r="BJ32" s="54">
        <v>13.330409655</v>
      </c>
      <c r="BK32" s="49">
        <f t="shared" si="2"/>
        <v>123.21493322900001</v>
      </c>
    </row>
    <row r="33" spans="1:63" ht="12.75">
      <c r="A33" s="11"/>
      <c r="B33" s="18" t="s">
        <v>151</v>
      </c>
      <c r="C33" s="80">
        <v>0</v>
      </c>
      <c r="D33" s="53">
        <v>0</v>
      </c>
      <c r="E33" s="45">
        <v>0</v>
      </c>
      <c r="F33" s="45">
        <v>0</v>
      </c>
      <c r="G33" s="54">
        <v>0</v>
      </c>
      <c r="H33" s="80">
        <v>0.265688469</v>
      </c>
      <c r="I33" s="45">
        <v>112.358643896</v>
      </c>
      <c r="J33" s="45">
        <v>0</v>
      </c>
      <c r="K33" s="45">
        <v>0</v>
      </c>
      <c r="L33" s="54">
        <v>3.3807777340000005</v>
      </c>
      <c r="M33" s="80">
        <v>0</v>
      </c>
      <c r="N33" s="53">
        <v>0</v>
      </c>
      <c r="O33" s="45">
        <v>0</v>
      </c>
      <c r="P33" s="45">
        <v>0</v>
      </c>
      <c r="Q33" s="54">
        <v>0</v>
      </c>
      <c r="R33" s="80">
        <v>0.130685427</v>
      </c>
      <c r="S33" s="45">
        <v>38.411702036</v>
      </c>
      <c r="T33" s="45">
        <v>0</v>
      </c>
      <c r="U33" s="45">
        <v>0</v>
      </c>
      <c r="V33" s="54">
        <v>0.7242012769999999</v>
      </c>
      <c r="W33" s="80">
        <v>0</v>
      </c>
      <c r="X33" s="45">
        <v>0</v>
      </c>
      <c r="Y33" s="45">
        <v>0</v>
      </c>
      <c r="Z33" s="45">
        <v>0</v>
      </c>
      <c r="AA33" s="54">
        <v>0</v>
      </c>
      <c r="AB33" s="80">
        <v>0</v>
      </c>
      <c r="AC33" s="45">
        <v>0</v>
      </c>
      <c r="AD33" s="45">
        <v>0</v>
      </c>
      <c r="AE33" s="45">
        <v>0</v>
      </c>
      <c r="AF33" s="54">
        <v>0</v>
      </c>
      <c r="AG33" s="80">
        <v>0</v>
      </c>
      <c r="AH33" s="45">
        <v>0</v>
      </c>
      <c r="AI33" s="45">
        <v>0</v>
      </c>
      <c r="AJ33" s="45">
        <v>0</v>
      </c>
      <c r="AK33" s="54">
        <v>0</v>
      </c>
      <c r="AL33" s="80">
        <v>0</v>
      </c>
      <c r="AM33" s="45">
        <v>0</v>
      </c>
      <c r="AN33" s="45">
        <v>0</v>
      </c>
      <c r="AO33" s="45">
        <v>0</v>
      </c>
      <c r="AP33" s="54">
        <v>0</v>
      </c>
      <c r="AQ33" s="80">
        <v>0</v>
      </c>
      <c r="AR33" s="53">
        <v>0</v>
      </c>
      <c r="AS33" s="45">
        <v>0</v>
      </c>
      <c r="AT33" s="45">
        <v>0</v>
      </c>
      <c r="AU33" s="54">
        <v>0</v>
      </c>
      <c r="AV33" s="80">
        <v>4.177660722</v>
      </c>
      <c r="AW33" s="45">
        <v>37.461922347000005</v>
      </c>
      <c r="AX33" s="45">
        <v>0</v>
      </c>
      <c r="AY33" s="45">
        <v>0</v>
      </c>
      <c r="AZ33" s="54">
        <v>32.21308666699999</v>
      </c>
      <c r="BA33" s="80">
        <v>0</v>
      </c>
      <c r="BB33" s="53">
        <v>0</v>
      </c>
      <c r="BC33" s="45">
        <v>0</v>
      </c>
      <c r="BD33" s="45">
        <v>0</v>
      </c>
      <c r="BE33" s="54">
        <v>0</v>
      </c>
      <c r="BF33" s="80">
        <v>0.858885125</v>
      </c>
      <c r="BG33" s="53">
        <v>1.530112838</v>
      </c>
      <c r="BH33" s="45">
        <v>0</v>
      </c>
      <c r="BI33" s="45">
        <v>0</v>
      </c>
      <c r="BJ33" s="54">
        <v>14.645054953999999</v>
      </c>
      <c r="BK33" s="49">
        <f t="shared" si="2"/>
        <v>246.15842149200003</v>
      </c>
    </row>
    <row r="34" spans="1:63" ht="12.75">
      <c r="A34" s="11"/>
      <c r="B34" s="18" t="s">
        <v>152</v>
      </c>
      <c r="C34" s="80">
        <v>0</v>
      </c>
      <c r="D34" s="53">
        <v>10.93439032</v>
      </c>
      <c r="E34" s="45">
        <v>0</v>
      </c>
      <c r="F34" s="45">
        <v>0</v>
      </c>
      <c r="G34" s="54">
        <v>0</v>
      </c>
      <c r="H34" s="80">
        <v>0.7575163560000001</v>
      </c>
      <c r="I34" s="45">
        <v>60.82770604299999</v>
      </c>
      <c r="J34" s="45">
        <v>0</v>
      </c>
      <c r="K34" s="45">
        <v>0</v>
      </c>
      <c r="L34" s="54">
        <v>10.06647554</v>
      </c>
      <c r="M34" s="80">
        <v>0</v>
      </c>
      <c r="N34" s="53">
        <v>0</v>
      </c>
      <c r="O34" s="45">
        <v>0</v>
      </c>
      <c r="P34" s="45">
        <v>0</v>
      </c>
      <c r="Q34" s="54">
        <v>0</v>
      </c>
      <c r="R34" s="80">
        <v>0.38104480599999996</v>
      </c>
      <c r="S34" s="45">
        <v>1.224651715</v>
      </c>
      <c r="T34" s="45">
        <v>0</v>
      </c>
      <c r="U34" s="45">
        <v>0</v>
      </c>
      <c r="V34" s="54">
        <v>0.34443329500000003</v>
      </c>
      <c r="W34" s="80">
        <v>0</v>
      </c>
      <c r="X34" s="45">
        <v>0</v>
      </c>
      <c r="Y34" s="45">
        <v>0</v>
      </c>
      <c r="Z34" s="45">
        <v>0</v>
      </c>
      <c r="AA34" s="54">
        <v>0</v>
      </c>
      <c r="AB34" s="80">
        <v>0</v>
      </c>
      <c r="AC34" s="45">
        <v>0</v>
      </c>
      <c r="AD34" s="45">
        <v>0</v>
      </c>
      <c r="AE34" s="45">
        <v>0</v>
      </c>
      <c r="AF34" s="54">
        <v>0</v>
      </c>
      <c r="AG34" s="80">
        <v>0</v>
      </c>
      <c r="AH34" s="45">
        <v>0</v>
      </c>
      <c r="AI34" s="45">
        <v>0</v>
      </c>
      <c r="AJ34" s="45">
        <v>0</v>
      </c>
      <c r="AK34" s="54">
        <v>0</v>
      </c>
      <c r="AL34" s="80">
        <v>0</v>
      </c>
      <c r="AM34" s="45">
        <v>0</v>
      </c>
      <c r="AN34" s="45">
        <v>0</v>
      </c>
      <c r="AO34" s="45">
        <v>0</v>
      </c>
      <c r="AP34" s="54">
        <v>0</v>
      </c>
      <c r="AQ34" s="80">
        <v>0</v>
      </c>
      <c r="AR34" s="53">
        <v>0</v>
      </c>
      <c r="AS34" s="45">
        <v>0</v>
      </c>
      <c r="AT34" s="45">
        <v>0</v>
      </c>
      <c r="AU34" s="54">
        <v>0</v>
      </c>
      <c r="AV34" s="80">
        <v>4.391852932000001</v>
      </c>
      <c r="AW34" s="45">
        <v>44.772073603</v>
      </c>
      <c r="AX34" s="45">
        <v>0</v>
      </c>
      <c r="AY34" s="45">
        <v>0</v>
      </c>
      <c r="AZ34" s="54">
        <v>35.013768152</v>
      </c>
      <c r="BA34" s="80">
        <v>0</v>
      </c>
      <c r="BB34" s="53">
        <v>0</v>
      </c>
      <c r="BC34" s="45">
        <v>0</v>
      </c>
      <c r="BD34" s="45">
        <v>0</v>
      </c>
      <c r="BE34" s="54">
        <v>0</v>
      </c>
      <c r="BF34" s="80">
        <v>0.736264036</v>
      </c>
      <c r="BG34" s="53">
        <v>19.973653571</v>
      </c>
      <c r="BH34" s="45">
        <v>0</v>
      </c>
      <c r="BI34" s="45">
        <v>0</v>
      </c>
      <c r="BJ34" s="54">
        <v>7.164029298</v>
      </c>
      <c r="BK34" s="49">
        <f t="shared" si="2"/>
        <v>196.587859667</v>
      </c>
    </row>
    <row r="35" spans="1:63" ht="12.75">
      <c r="A35" s="11"/>
      <c r="B35" s="18" t="s">
        <v>153</v>
      </c>
      <c r="C35" s="80">
        <v>0</v>
      </c>
      <c r="D35" s="53">
        <v>10.93692258</v>
      </c>
      <c r="E35" s="45">
        <v>0</v>
      </c>
      <c r="F35" s="45">
        <v>0</v>
      </c>
      <c r="G35" s="54">
        <v>0</v>
      </c>
      <c r="H35" s="80">
        <v>0.7721631480000001</v>
      </c>
      <c r="I35" s="45">
        <v>14.798254544999999</v>
      </c>
      <c r="J35" s="45">
        <v>0</v>
      </c>
      <c r="K35" s="45">
        <v>0</v>
      </c>
      <c r="L35" s="54">
        <v>2.258474513</v>
      </c>
      <c r="M35" s="80">
        <v>0</v>
      </c>
      <c r="N35" s="53">
        <v>0</v>
      </c>
      <c r="O35" s="45">
        <v>0</v>
      </c>
      <c r="P35" s="45">
        <v>0</v>
      </c>
      <c r="Q35" s="54">
        <v>0</v>
      </c>
      <c r="R35" s="80">
        <v>0.16107246499999997</v>
      </c>
      <c r="S35" s="45">
        <v>0</v>
      </c>
      <c r="T35" s="45">
        <v>0</v>
      </c>
      <c r="U35" s="45">
        <v>0</v>
      </c>
      <c r="V35" s="54">
        <v>0.546846129</v>
      </c>
      <c r="W35" s="80">
        <v>0</v>
      </c>
      <c r="X35" s="45">
        <v>0</v>
      </c>
      <c r="Y35" s="45">
        <v>0</v>
      </c>
      <c r="Z35" s="45">
        <v>0</v>
      </c>
      <c r="AA35" s="54">
        <v>0</v>
      </c>
      <c r="AB35" s="80">
        <v>0</v>
      </c>
      <c r="AC35" s="45">
        <v>0</v>
      </c>
      <c r="AD35" s="45">
        <v>0</v>
      </c>
      <c r="AE35" s="45">
        <v>0</v>
      </c>
      <c r="AF35" s="54">
        <v>0</v>
      </c>
      <c r="AG35" s="80">
        <v>0</v>
      </c>
      <c r="AH35" s="45">
        <v>0</v>
      </c>
      <c r="AI35" s="45">
        <v>0</v>
      </c>
      <c r="AJ35" s="45">
        <v>0</v>
      </c>
      <c r="AK35" s="54">
        <v>0</v>
      </c>
      <c r="AL35" s="80">
        <v>0</v>
      </c>
      <c r="AM35" s="45">
        <v>0</v>
      </c>
      <c r="AN35" s="45">
        <v>0</v>
      </c>
      <c r="AO35" s="45">
        <v>0</v>
      </c>
      <c r="AP35" s="54">
        <v>0</v>
      </c>
      <c r="AQ35" s="80">
        <v>0</v>
      </c>
      <c r="AR35" s="53">
        <v>0</v>
      </c>
      <c r="AS35" s="45">
        <v>0</v>
      </c>
      <c r="AT35" s="45">
        <v>0</v>
      </c>
      <c r="AU35" s="54">
        <v>0</v>
      </c>
      <c r="AV35" s="80">
        <v>2.8253504730000003</v>
      </c>
      <c r="AW35" s="45">
        <v>51.008651586</v>
      </c>
      <c r="AX35" s="45">
        <v>0</v>
      </c>
      <c r="AY35" s="45">
        <v>0</v>
      </c>
      <c r="AZ35" s="54">
        <v>35.264626531000005</v>
      </c>
      <c r="BA35" s="80">
        <v>0</v>
      </c>
      <c r="BB35" s="53">
        <v>0</v>
      </c>
      <c r="BC35" s="45">
        <v>0</v>
      </c>
      <c r="BD35" s="45">
        <v>0</v>
      </c>
      <c r="BE35" s="54">
        <v>0</v>
      </c>
      <c r="BF35" s="80">
        <v>0.367568677</v>
      </c>
      <c r="BG35" s="53">
        <v>0.884284345</v>
      </c>
      <c r="BH35" s="45">
        <v>0</v>
      </c>
      <c r="BI35" s="45">
        <v>0</v>
      </c>
      <c r="BJ35" s="54">
        <v>7.235724244</v>
      </c>
      <c r="BK35" s="49">
        <f t="shared" si="2"/>
        <v>127.05993923599999</v>
      </c>
    </row>
    <row r="36" spans="1:63" ht="12.75">
      <c r="A36" s="11"/>
      <c r="B36" s="18" t="s">
        <v>154</v>
      </c>
      <c r="C36" s="80">
        <v>0</v>
      </c>
      <c r="D36" s="53">
        <v>0</v>
      </c>
      <c r="E36" s="45">
        <v>0</v>
      </c>
      <c r="F36" s="45">
        <v>0</v>
      </c>
      <c r="G36" s="54">
        <v>0</v>
      </c>
      <c r="H36" s="80">
        <v>0.214832354</v>
      </c>
      <c r="I36" s="45">
        <v>28.578615967</v>
      </c>
      <c r="J36" s="45">
        <v>0</v>
      </c>
      <c r="K36" s="45">
        <v>0</v>
      </c>
      <c r="L36" s="54">
        <v>5.704773531</v>
      </c>
      <c r="M36" s="80">
        <v>0</v>
      </c>
      <c r="N36" s="53">
        <v>0</v>
      </c>
      <c r="O36" s="45">
        <v>0</v>
      </c>
      <c r="P36" s="45">
        <v>0</v>
      </c>
      <c r="Q36" s="54">
        <v>0</v>
      </c>
      <c r="R36" s="80">
        <v>0.07933029600000001</v>
      </c>
      <c r="S36" s="45">
        <v>0</v>
      </c>
      <c r="T36" s="45">
        <v>0</v>
      </c>
      <c r="U36" s="45">
        <v>0</v>
      </c>
      <c r="V36" s="54">
        <v>0.164244919</v>
      </c>
      <c r="W36" s="80">
        <v>0</v>
      </c>
      <c r="X36" s="45">
        <v>0</v>
      </c>
      <c r="Y36" s="45">
        <v>0</v>
      </c>
      <c r="Z36" s="45">
        <v>0</v>
      </c>
      <c r="AA36" s="54">
        <v>0</v>
      </c>
      <c r="AB36" s="80">
        <v>0</v>
      </c>
      <c r="AC36" s="45">
        <v>0</v>
      </c>
      <c r="AD36" s="45">
        <v>0</v>
      </c>
      <c r="AE36" s="45">
        <v>0</v>
      </c>
      <c r="AF36" s="54">
        <v>0</v>
      </c>
      <c r="AG36" s="80">
        <v>0</v>
      </c>
      <c r="AH36" s="45">
        <v>0</v>
      </c>
      <c r="AI36" s="45">
        <v>0</v>
      </c>
      <c r="AJ36" s="45">
        <v>0</v>
      </c>
      <c r="AK36" s="54">
        <v>0</v>
      </c>
      <c r="AL36" s="80">
        <v>0</v>
      </c>
      <c r="AM36" s="45">
        <v>0</v>
      </c>
      <c r="AN36" s="45">
        <v>0</v>
      </c>
      <c r="AO36" s="45">
        <v>0</v>
      </c>
      <c r="AP36" s="54">
        <v>0</v>
      </c>
      <c r="AQ36" s="80">
        <v>0</v>
      </c>
      <c r="AR36" s="53">
        <v>0</v>
      </c>
      <c r="AS36" s="45">
        <v>0</v>
      </c>
      <c r="AT36" s="45">
        <v>0</v>
      </c>
      <c r="AU36" s="54">
        <v>0</v>
      </c>
      <c r="AV36" s="80">
        <v>4.436384807</v>
      </c>
      <c r="AW36" s="45">
        <v>14.614953447</v>
      </c>
      <c r="AX36" s="45">
        <v>0</v>
      </c>
      <c r="AY36" s="45">
        <v>0</v>
      </c>
      <c r="AZ36" s="54">
        <v>44.440653313</v>
      </c>
      <c r="BA36" s="80">
        <v>0</v>
      </c>
      <c r="BB36" s="53">
        <v>0</v>
      </c>
      <c r="BC36" s="45">
        <v>0</v>
      </c>
      <c r="BD36" s="45">
        <v>0</v>
      </c>
      <c r="BE36" s="54">
        <v>0</v>
      </c>
      <c r="BF36" s="80">
        <v>0.781923786</v>
      </c>
      <c r="BG36" s="53">
        <v>0.785232405</v>
      </c>
      <c r="BH36" s="45">
        <v>0</v>
      </c>
      <c r="BI36" s="45">
        <v>0</v>
      </c>
      <c r="BJ36" s="54">
        <v>3.392737225</v>
      </c>
      <c r="BK36" s="49">
        <f t="shared" si="2"/>
        <v>103.19368205</v>
      </c>
    </row>
    <row r="37" spans="1:63" ht="12.75">
      <c r="A37" s="11"/>
      <c r="B37" s="18" t="s">
        <v>155</v>
      </c>
      <c r="C37" s="80">
        <v>0</v>
      </c>
      <c r="D37" s="53">
        <v>0</v>
      </c>
      <c r="E37" s="45">
        <v>0</v>
      </c>
      <c r="F37" s="45">
        <v>0</v>
      </c>
      <c r="G37" s="54">
        <v>0</v>
      </c>
      <c r="H37" s="80">
        <v>0.257939159</v>
      </c>
      <c r="I37" s="45">
        <v>3.8558873489999996</v>
      </c>
      <c r="J37" s="45">
        <v>0</v>
      </c>
      <c r="K37" s="45">
        <v>0</v>
      </c>
      <c r="L37" s="54">
        <v>13.916383241</v>
      </c>
      <c r="M37" s="80">
        <v>0</v>
      </c>
      <c r="N37" s="53">
        <v>0</v>
      </c>
      <c r="O37" s="45">
        <v>0</v>
      </c>
      <c r="P37" s="45">
        <v>0</v>
      </c>
      <c r="Q37" s="54">
        <v>0</v>
      </c>
      <c r="R37" s="80">
        <v>0.063527057</v>
      </c>
      <c r="S37" s="45">
        <v>0</v>
      </c>
      <c r="T37" s="45">
        <v>0</v>
      </c>
      <c r="U37" s="45">
        <v>0</v>
      </c>
      <c r="V37" s="54">
        <v>0</v>
      </c>
      <c r="W37" s="80">
        <v>0</v>
      </c>
      <c r="X37" s="45">
        <v>0</v>
      </c>
      <c r="Y37" s="45">
        <v>0</v>
      </c>
      <c r="Z37" s="45">
        <v>0</v>
      </c>
      <c r="AA37" s="54">
        <v>0</v>
      </c>
      <c r="AB37" s="80">
        <v>0</v>
      </c>
      <c r="AC37" s="45">
        <v>0</v>
      </c>
      <c r="AD37" s="45">
        <v>0</v>
      </c>
      <c r="AE37" s="45">
        <v>0</v>
      </c>
      <c r="AF37" s="54">
        <v>0</v>
      </c>
      <c r="AG37" s="80">
        <v>0</v>
      </c>
      <c r="AH37" s="45">
        <v>0</v>
      </c>
      <c r="AI37" s="45">
        <v>0</v>
      </c>
      <c r="AJ37" s="45">
        <v>0</v>
      </c>
      <c r="AK37" s="54">
        <v>0</v>
      </c>
      <c r="AL37" s="80">
        <v>0.00542739</v>
      </c>
      <c r="AM37" s="45">
        <v>0</v>
      </c>
      <c r="AN37" s="45">
        <v>0</v>
      </c>
      <c r="AO37" s="45">
        <v>0</v>
      </c>
      <c r="AP37" s="54">
        <v>0</v>
      </c>
      <c r="AQ37" s="80">
        <v>0</v>
      </c>
      <c r="AR37" s="53">
        <v>0</v>
      </c>
      <c r="AS37" s="45">
        <v>0</v>
      </c>
      <c r="AT37" s="45">
        <v>0</v>
      </c>
      <c r="AU37" s="54">
        <v>0</v>
      </c>
      <c r="AV37" s="80">
        <v>2.072872499</v>
      </c>
      <c r="AW37" s="45">
        <v>5.1218762049999995</v>
      </c>
      <c r="AX37" s="45">
        <v>0</v>
      </c>
      <c r="AY37" s="45">
        <v>0</v>
      </c>
      <c r="AZ37" s="54">
        <v>23.656991977</v>
      </c>
      <c r="BA37" s="80">
        <v>0</v>
      </c>
      <c r="BB37" s="53">
        <v>0</v>
      </c>
      <c r="BC37" s="45">
        <v>0</v>
      </c>
      <c r="BD37" s="45">
        <v>0</v>
      </c>
      <c r="BE37" s="54">
        <v>0</v>
      </c>
      <c r="BF37" s="80">
        <v>0.5492892779999999</v>
      </c>
      <c r="BG37" s="53">
        <v>0.10329305899999999</v>
      </c>
      <c r="BH37" s="45">
        <v>0</v>
      </c>
      <c r="BI37" s="45">
        <v>0</v>
      </c>
      <c r="BJ37" s="54">
        <v>1.044213808</v>
      </c>
      <c r="BK37" s="49">
        <f t="shared" si="2"/>
        <v>50.64770102200001</v>
      </c>
    </row>
    <row r="38" spans="1:63" ht="12.75">
      <c r="A38" s="11"/>
      <c r="B38" s="18" t="s">
        <v>156</v>
      </c>
      <c r="C38" s="80">
        <v>0</v>
      </c>
      <c r="D38" s="53">
        <v>5.42705</v>
      </c>
      <c r="E38" s="45">
        <v>0</v>
      </c>
      <c r="F38" s="45">
        <v>0</v>
      </c>
      <c r="G38" s="54">
        <v>0</v>
      </c>
      <c r="H38" s="80">
        <v>0.42967507299999996</v>
      </c>
      <c r="I38" s="45">
        <v>23.617409331</v>
      </c>
      <c r="J38" s="45">
        <v>0</v>
      </c>
      <c r="K38" s="45">
        <v>0</v>
      </c>
      <c r="L38" s="54">
        <v>0.8032034</v>
      </c>
      <c r="M38" s="80">
        <v>0</v>
      </c>
      <c r="N38" s="53">
        <v>0</v>
      </c>
      <c r="O38" s="45">
        <v>0</v>
      </c>
      <c r="P38" s="45">
        <v>0</v>
      </c>
      <c r="Q38" s="54">
        <v>0</v>
      </c>
      <c r="R38" s="80">
        <v>0.07415129</v>
      </c>
      <c r="S38" s="45">
        <v>5.42705</v>
      </c>
      <c r="T38" s="45">
        <v>0</v>
      </c>
      <c r="U38" s="45">
        <v>0</v>
      </c>
      <c r="V38" s="54">
        <v>1.108399294</v>
      </c>
      <c r="W38" s="80">
        <v>0</v>
      </c>
      <c r="X38" s="45">
        <v>0</v>
      </c>
      <c r="Y38" s="45">
        <v>0</v>
      </c>
      <c r="Z38" s="45">
        <v>0</v>
      </c>
      <c r="AA38" s="54">
        <v>0</v>
      </c>
      <c r="AB38" s="80">
        <v>0.005424829</v>
      </c>
      <c r="AC38" s="45">
        <v>0</v>
      </c>
      <c r="AD38" s="45">
        <v>0</v>
      </c>
      <c r="AE38" s="45">
        <v>0</v>
      </c>
      <c r="AF38" s="54">
        <v>0.065097948</v>
      </c>
      <c r="AG38" s="80">
        <v>0</v>
      </c>
      <c r="AH38" s="45">
        <v>0</v>
      </c>
      <c r="AI38" s="45">
        <v>0</v>
      </c>
      <c r="AJ38" s="45">
        <v>0</v>
      </c>
      <c r="AK38" s="54">
        <v>0</v>
      </c>
      <c r="AL38" s="80">
        <v>0</v>
      </c>
      <c r="AM38" s="45">
        <v>0</v>
      </c>
      <c r="AN38" s="45">
        <v>0</v>
      </c>
      <c r="AO38" s="45">
        <v>0</v>
      </c>
      <c r="AP38" s="54">
        <v>0</v>
      </c>
      <c r="AQ38" s="80">
        <v>0</v>
      </c>
      <c r="AR38" s="53">
        <v>0</v>
      </c>
      <c r="AS38" s="45">
        <v>0</v>
      </c>
      <c r="AT38" s="45">
        <v>0</v>
      </c>
      <c r="AU38" s="54">
        <v>0</v>
      </c>
      <c r="AV38" s="80">
        <v>1.9081917890000002</v>
      </c>
      <c r="AW38" s="45">
        <v>15.515011026</v>
      </c>
      <c r="AX38" s="45">
        <v>0</v>
      </c>
      <c r="AY38" s="45">
        <v>0</v>
      </c>
      <c r="AZ38" s="54">
        <v>29.153110268</v>
      </c>
      <c r="BA38" s="80">
        <v>0</v>
      </c>
      <c r="BB38" s="53">
        <v>0</v>
      </c>
      <c r="BC38" s="45">
        <v>0</v>
      </c>
      <c r="BD38" s="45">
        <v>0</v>
      </c>
      <c r="BE38" s="54">
        <v>0</v>
      </c>
      <c r="BF38" s="80">
        <v>0.474207861</v>
      </c>
      <c r="BG38" s="53">
        <v>23.663104228999998</v>
      </c>
      <c r="BH38" s="45">
        <v>0</v>
      </c>
      <c r="BI38" s="45">
        <v>0</v>
      </c>
      <c r="BJ38" s="54">
        <v>3.619435079</v>
      </c>
      <c r="BK38" s="49">
        <f t="shared" si="2"/>
        <v>111.29052141700001</v>
      </c>
    </row>
    <row r="39" spans="1:63" ht="12.75">
      <c r="A39" s="11"/>
      <c r="B39" s="18" t="s">
        <v>157</v>
      </c>
      <c r="C39" s="80">
        <v>0</v>
      </c>
      <c r="D39" s="53">
        <v>5.38681613</v>
      </c>
      <c r="E39" s="45">
        <v>0</v>
      </c>
      <c r="F39" s="45">
        <v>0</v>
      </c>
      <c r="G39" s="54">
        <v>0</v>
      </c>
      <c r="H39" s="80">
        <v>0.22419928700000002</v>
      </c>
      <c r="I39" s="45">
        <v>4.040112098</v>
      </c>
      <c r="J39" s="45">
        <v>0</v>
      </c>
      <c r="K39" s="45">
        <v>0</v>
      </c>
      <c r="L39" s="54">
        <v>1.540629413</v>
      </c>
      <c r="M39" s="80">
        <v>0</v>
      </c>
      <c r="N39" s="53">
        <v>0</v>
      </c>
      <c r="O39" s="45">
        <v>0</v>
      </c>
      <c r="P39" s="45">
        <v>0</v>
      </c>
      <c r="Q39" s="54">
        <v>0</v>
      </c>
      <c r="R39" s="80">
        <v>0.094807964</v>
      </c>
      <c r="S39" s="45">
        <v>0</v>
      </c>
      <c r="T39" s="45">
        <v>0</v>
      </c>
      <c r="U39" s="45">
        <v>0</v>
      </c>
      <c r="V39" s="54">
        <v>0.457879371</v>
      </c>
      <c r="W39" s="80">
        <v>0</v>
      </c>
      <c r="X39" s="45">
        <v>0</v>
      </c>
      <c r="Y39" s="45">
        <v>0</v>
      </c>
      <c r="Z39" s="45">
        <v>0</v>
      </c>
      <c r="AA39" s="54">
        <v>0</v>
      </c>
      <c r="AB39" s="80">
        <v>0</v>
      </c>
      <c r="AC39" s="45">
        <v>0</v>
      </c>
      <c r="AD39" s="45">
        <v>0</v>
      </c>
      <c r="AE39" s="45">
        <v>0</v>
      </c>
      <c r="AF39" s="54">
        <v>0</v>
      </c>
      <c r="AG39" s="80">
        <v>0</v>
      </c>
      <c r="AH39" s="45">
        <v>0</v>
      </c>
      <c r="AI39" s="45">
        <v>0</v>
      </c>
      <c r="AJ39" s="45">
        <v>0</v>
      </c>
      <c r="AK39" s="54">
        <v>0</v>
      </c>
      <c r="AL39" s="80">
        <v>0</v>
      </c>
      <c r="AM39" s="45">
        <v>0</v>
      </c>
      <c r="AN39" s="45">
        <v>0</v>
      </c>
      <c r="AO39" s="45">
        <v>0</v>
      </c>
      <c r="AP39" s="54">
        <v>0</v>
      </c>
      <c r="AQ39" s="80">
        <v>0</v>
      </c>
      <c r="AR39" s="53">
        <v>0</v>
      </c>
      <c r="AS39" s="45">
        <v>0</v>
      </c>
      <c r="AT39" s="45">
        <v>0</v>
      </c>
      <c r="AU39" s="54">
        <v>0</v>
      </c>
      <c r="AV39" s="80">
        <v>2.1365345959999997</v>
      </c>
      <c r="AW39" s="45">
        <v>11.773404676</v>
      </c>
      <c r="AX39" s="45">
        <v>0</v>
      </c>
      <c r="AY39" s="45">
        <v>0</v>
      </c>
      <c r="AZ39" s="54">
        <v>24.644716204</v>
      </c>
      <c r="BA39" s="80">
        <v>0</v>
      </c>
      <c r="BB39" s="53">
        <v>0</v>
      </c>
      <c r="BC39" s="45">
        <v>0</v>
      </c>
      <c r="BD39" s="45">
        <v>0</v>
      </c>
      <c r="BE39" s="54">
        <v>0</v>
      </c>
      <c r="BF39" s="80">
        <v>0.357334408</v>
      </c>
      <c r="BG39" s="53">
        <v>0</v>
      </c>
      <c r="BH39" s="45">
        <v>0</v>
      </c>
      <c r="BI39" s="45">
        <v>0</v>
      </c>
      <c r="BJ39" s="54">
        <v>2.009786316</v>
      </c>
      <c r="BK39" s="49">
        <f t="shared" si="2"/>
        <v>52.666220463</v>
      </c>
    </row>
    <row r="40" spans="1:63" ht="12.75">
      <c r="A40" s="11"/>
      <c r="B40" s="18" t="s">
        <v>158</v>
      </c>
      <c r="C40" s="80">
        <v>0</v>
      </c>
      <c r="D40" s="53">
        <v>0</v>
      </c>
      <c r="E40" s="45">
        <v>0</v>
      </c>
      <c r="F40" s="45">
        <v>0</v>
      </c>
      <c r="G40" s="54">
        <v>0</v>
      </c>
      <c r="H40" s="80">
        <v>0.256333087</v>
      </c>
      <c r="I40" s="45">
        <v>0</v>
      </c>
      <c r="J40" s="45">
        <v>0</v>
      </c>
      <c r="K40" s="45">
        <v>0</v>
      </c>
      <c r="L40" s="54">
        <v>0.074860961</v>
      </c>
      <c r="M40" s="80">
        <v>0</v>
      </c>
      <c r="N40" s="53">
        <v>0</v>
      </c>
      <c r="O40" s="45">
        <v>0</v>
      </c>
      <c r="P40" s="45">
        <v>0</v>
      </c>
      <c r="Q40" s="54">
        <v>0</v>
      </c>
      <c r="R40" s="80">
        <v>0.098127102</v>
      </c>
      <c r="S40" s="45">
        <v>0</v>
      </c>
      <c r="T40" s="45">
        <v>0</v>
      </c>
      <c r="U40" s="45">
        <v>0</v>
      </c>
      <c r="V40" s="54">
        <v>0.002154272</v>
      </c>
      <c r="W40" s="80">
        <v>0</v>
      </c>
      <c r="X40" s="45">
        <v>0</v>
      </c>
      <c r="Y40" s="45">
        <v>0</v>
      </c>
      <c r="Z40" s="45">
        <v>0</v>
      </c>
      <c r="AA40" s="54">
        <v>0</v>
      </c>
      <c r="AB40" s="80">
        <v>0</v>
      </c>
      <c r="AC40" s="45">
        <v>0</v>
      </c>
      <c r="AD40" s="45">
        <v>0</v>
      </c>
      <c r="AE40" s="45">
        <v>0</v>
      </c>
      <c r="AF40" s="54">
        <v>0</v>
      </c>
      <c r="AG40" s="80">
        <v>0</v>
      </c>
      <c r="AH40" s="45">
        <v>0</v>
      </c>
      <c r="AI40" s="45">
        <v>0</v>
      </c>
      <c r="AJ40" s="45">
        <v>0</v>
      </c>
      <c r="AK40" s="54">
        <v>0</v>
      </c>
      <c r="AL40" s="80">
        <v>0</v>
      </c>
      <c r="AM40" s="45">
        <v>0</v>
      </c>
      <c r="AN40" s="45">
        <v>0</v>
      </c>
      <c r="AO40" s="45">
        <v>0</v>
      </c>
      <c r="AP40" s="54">
        <v>0</v>
      </c>
      <c r="AQ40" s="80">
        <v>0</v>
      </c>
      <c r="AR40" s="53">
        <v>0</v>
      </c>
      <c r="AS40" s="45">
        <v>0</v>
      </c>
      <c r="AT40" s="45">
        <v>0</v>
      </c>
      <c r="AU40" s="54">
        <v>0</v>
      </c>
      <c r="AV40" s="80">
        <v>1.196069071</v>
      </c>
      <c r="AW40" s="45">
        <v>11.553424584</v>
      </c>
      <c r="AX40" s="45">
        <v>0</v>
      </c>
      <c r="AY40" s="45">
        <v>0</v>
      </c>
      <c r="AZ40" s="54">
        <v>11.438986580000002</v>
      </c>
      <c r="BA40" s="80">
        <v>0</v>
      </c>
      <c r="BB40" s="53">
        <v>0</v>
      </c>
      <c r="BC40" s="45">
        <v>0</v>
      </c>
      <c r="BD40" s="45">
        <v>0</v>
      </c>
      <c r="BE40" s="54">
        <v>0</v>
      </c>
      <c r="BF40" s="80">
        <v>0.360947406</v>
      </c>
      <c r="BG40" s="53">
        <v>0.107671065</v>
      </c>
      <c r="BH40" s="45">
        <v>0</v>
      </c>
      <c r="BI40" s="45">
        <v>0</v>
      </c>
      <c r="BJ40" s="54">
        <v>1.467040083</v>
      </c>
      <c r="BK40" s="49">
        <f t="shared" si="2"/>
        <v>26.555614211000005</v>
      </c>
    </row>
    <row r="41" spans="1:63" ht="12.75">
      <c r="A41" s="11"/>
      <c r="B41" s="18" t="s">
        <v>159</v>
      </c>
      <c r="C41" s="80">
        <v>0</v>
      </c>
      <c r="D41" s="53">
        <v>5.2982</v>
      </c>
      <c r="E41" s="45">
        <v>0</v>
      </c>
      <c r="F41" s="45">
        <v>0</v>
      </c>
      <c r="G41" s="54">
        <v>0</v>
      </c>
      <c r="H41" s="80">
        <v>0.39570550699999996</v>
      </c>
      <c r="I41" s="45">
        <v>1.006658</v>
      </c>
      <c r="J41" s="45">
        <v>0</v>
      </c>
      <c r="K41" s="45">
        <v>0</v>
      </c>
      <c r="L41" s="54">
        <v>7.805250581</v>
      </c>
      <c r="M41" s="80">
        <v>0</v>
      </c>
      <c r="N41" s="53">
        <v>0</v>
      </c>
      <c r="O41" s="45">
        <v>0</v>
      </c>
      <c r="P41" s="45">
        <v>0</v>
      </c>
      <c r="Q41" s="54">
        <v>0</v>
      </c>
      <c r="R41" s="80">
        <v>0.075584451</v>
      </c>
      <c r="S41" s="45">
        <v>0</v>
      </c>
      <c r="T41" s="45">
        <v>0</v>
      </c>
      <c r="U41" s="45">
        <v>0</v>
      </c>
      <c r="V41" s="54">
        <v>1.294058866</v>
      </c>
      <c r="W41" s="80">
        <v>0</v>
      </c>
      <c r="X41" s="45">
        <v>0</v>
      </c>
      <c r="Y41" s="45">
        <v>0</v>
      </c>
      <c r="Z41" s="45">
        <v>0</v>
      </c>
      <c r="AA41" s="54">
        <v>0</v>
      </c>
      <c r="AB41" s="80">
        <v>0</v>
      </c>
      <c r="AC41" s="45">
        <v>0</v>
      </c>
      <c r="AD41" s="45">
        <v>0</v>
      </c>
      <c r="AE41" s="45">
        <v>0</v>
      </c>
      <c r="AF41" s="54">
        <v>0</v>
      </c>
      <c r="AG41" s="80">
        <v>0</v>
      </c>
      <c r="AH41" s="45">
        <v>0</v>
      </c>
      <c r="AI41" s="45">
        <v>0</v>
      </c>
      <c r="AJ41" s="45">
        <v>0</v>
      </c>
      <c r="AK41" s="54">
        <v>0</v>
      </c>
      <c r="AL41" s="80">
        <v>0</v>
      </c>
      <c r="AM41" s="45">
        <v>0</v>
      </c>
      <c r="AN41" s="45">
        <v>0</v>
      </c>
      <c r="AO41" s="45">
        <v>0</v>
      </c>
      <c r="AP41" s="54">
        <v>0</v>
      </c>
      <c r="AQ41" s="80">
        <v>0</v>
      </c>
      <c r="AR41" s="53">
        <v>0</v>
      </c>
      <c r="AS41" s="45">
        <v>0</v>
      </c>
      <c r="AT41" s="45">
        <v>0</v>
      </c>
      <c r="AU41" s="54">
        <v>0</v>
      </c>
      <c r="AV41" s="80">
        <v>1.5102261640000003</v>
      </c>
      <c r="AW41" s="45">
        <v>26.738262113999998</v>
      </c>
      <c r="AX41" s="45">
        <v>0</v>
      </c>
      <c r="AY41" s="45">
        <v>0</v>
      </c>
      <c r="AZ41" s="54">
        <v>17.470889213000003</v>
      </c>
      <c r="BA41" s="80">
        <v>0</v>
      </c>
      <c r="BB41" s="53">
        <v>0</v>
      </c>
      <c r="BC41" s="45">
        <v>0</v>
      </c>
      <c r="BD41" s="45">
        <v>0</v>
      </c>
      <c r="BE41" s="54">
        <v>0</v>
      </c>
      <c r="BF41" s="80">
        <v>0.232526996</v>
      </c>
      <c r="BG41" s="53">
        <v>0</v>
      </c>
      <c r="BH41" s="45">
        <v>0</v>
      </c>
      <c r="BI41" s="45">
        <v>0</v>
      </c>
      <c r="BJ41" s="54">
        <v>1.827289718</v>
      </c>
      <c r="BK41" s="49">
        <f t="shared" si="2"/>
        <v>63.654651609999995</v>
      </c>
    </row>
    <row r="42" spans="1:63" ht="12.75">
      <c r="A42" s="11"/>
      <c r="B42" s="18" t="s">
        <v>160</v>
      </c>
      <c r="C42" s="80">
        <v>0</v>
      </c>
      <c r="D42" s="53">
        <v>10.5353</v>
      </c>
      <c r="E42" s="45">
        <v>0</v>
      </c>
      <c r="F42" s="45">
        <v>0</v>
      </c>
      <c r="G42" s="54">
        <v>0</v>
      </c>
      <c r="H42" s="80">
        <v>0.292095928</v>
      </c>
      <c r="I42" s="45">
        <v>12.82653811</v>
      </c>
      <c r="J42" s="45">
        <v>0</v>
      </c>
      <c r="K42" s="45">
        <v>0</v>
      </c>
      <c r="L42" s="54">
        <v>8.55993125</v>
      </c>
      <c r="M42" s="80">
        <v>0</v>
      </c>
      <c r="N42" s="53">
        <v>0</v>
      </c>
      <c r="O42" s="45">
        <v>0</v>
      </c>
      <c r="P42" s="45">
        <v>0</v>
      </c>
      <c r="Q42" s="54">
        <v>0</v>
      </c>
      <c r="R42" s="80">
        <v>0.037477784</v>
      </c>
      <c r="S42" s="45">
        <v>0</v>
      </c>
      <c r="T42" s="45">
        <v>0</v>
      </c>
      <c r="U42" s="45">
        <v>0</v>
      </c>
      <c r="V42" s="54">
        <v>0</v>
      </c>
      <c r="W42" s="80">
        <v>0</v>
      </c>
      <c r="X42" s="45">
        <v>0</v>
      </c>
      <c r="Y42" s="45">
        <v>0</v>
      </c>
      <c r="Z42" s="45">
        <v>0</v>
      </c>
      <c r="AA42" s="54">
        <v>0</v>
      </c>
      <c r="AB42" s="80">
        <v>0</v>
      </c>
      <c r="AC42" s="45">
        <v>0</v>
      </c>
      <c r="AD42" s="45">
        <v>0</v>
      </c>
      <c r="AE42" s="45">
        <v>0</v>
      </c>
      <c r="AF42" s="54">
        <v>0</v>
      </c>
      <c r="AG42" s="80">
        <v>0</v>
      </c>
      <c r="AH42" s="45">
        <v>0</v>
      </c>
      <c r="AI42" s="45">
        <v>0</v>
      </c>
      <c r="AJ42" s="45">
        <v>0</v>
      </c>
      <c r="AK42" s="54">
        <v>0</v>
      </c>
      <c r="AL42" s="80">
        <v>0</v>
      </c>
      <c r="AM42" s="45">
        <v>0</v>
      </c>
      <c r="AN42" s="45">
        <v>0</v>
      </c>
      <c r="AO42" s="45">
        <v>0</v>
      </c>
      <c r="AP42" s="54">
        <v>0</v>
      </c>
      <c r="AQ42" s="80">
        <v>0</v>
      </c>
      <c r="AR42" s="53">
        <v>0</v>
      </c>
      <c r="AS42" s="45">
        <v>0</v>
      </c>
      <c r="AT42" s="45">
        <v>0</v>
      </c>
      <c r="AU42" s="54">
        <v>0</v>
      </c>
      <c r="AV42" s="80">
        <v>0.588067408</v>
      </c>
      <c r="AW42" s="45">
        <v>20.081021653</v>
      </c>
      <c r="AX42" s="45">
        <v>0</v>
      </c>
      <c r="AY42" s="45">
        <v>0</v>
      </c>
      <c r="AZ42" s="54">
        <v>7.555701968999999</v>
      </c>
      <c r="BA42" s="80">
        <v>0</v>
      </c>
      <c r="BB42" s="53">
        <v>0</v>
      </c>
      <c r="BC42" s="45">
        <v>0</v>
      </c>
      <c r="BD42" s="45">
        <v>0</v>
      </c>
      <c r="BE42" s="54">
        <v>0</v>
      </c>
      <c r="BF42" s="80">
        <v>0.028351924</v>
      </c>
      <c r="BG42" s="53">
        <v>0.011058905</v>
      </c>
      <c r="BH42" s="45">
        <v>0</v>
      </c>
      <c r="BI42" s="45">
        <v>0</v>
      </c>
      <c r="BJ42" s="54">
        <v>0.263307258</v>
      </c>
      <c r="BK42" s="49">
        <f t="shared" si="2"/>
        <v>60.77885218899999</v>
      </c>
    </row>
    <row r="43" spans="1:63" ht="12.75">
      <c r="A43" s="11"/>
      <c r="B43" s="18" t="s">
        <v>161</v>
      </c>
      <c r="C43" s="80">
        <v>0</v>
      </c>
      <c r="D43" s="53">
        <v>15.80086935</v>
      </c>
      <c r="E43" s="45">
        <v>0</v>
      </c>
      <c r="F43" s="45">
        <v>0</v>
      </c>
      <c r="G43" s="54">
        <v>0</v>
      </c>
      <c r="H43" s="80">
        <v>0.071175063</v>
      </c>
      <c r="I43" s="45">
        <v>99.01878126</v>
      </c>
      <c r="J43" s="45">
        <v>0</v>
      </c>
      <c r="K43" s="45">
        <v>0</v>
      </c>
      <c r="L43" s="54">
        <v>20.151375379999998</v>
      </c>
      <c r="M43" s="80">
        <v>0</v>
      </c>
      <c r="N43" s="53">
        <v>0</v>
      </c>
      <c r="O43" s="45">
        <v>0</v>
      </c>
      <c r="P43" s="45">
        <v>0</v>
      </c>
      <c r="Q43" s="54">
        <v>0</v>
      </c>
      <c r="R43" s="80">
        <v>0.026404415000000004</v>
      </c>
      <c r="S43" s="45">
        <v>36.927685062</v>
      </c>
      <c r="T43" s="45">
        <v>0</v>
      </c>
      <c r="U43" s="45">
        <v>0</v>
      </c>
      <c r="V43" s="54">
        <v>0.015800869</v>
      </c>
      <c r="W43" s="80">
        <v>0</v>
      </c>
      <c r="X43" s="45">
        <v>0</v>
      </c>
      <c r="Y43" s="45">
        <v>0</v>
      </c>
      <c r="Z43" s="45">
        <v>0</v>
      </c>
      <c r="AA43" s="54">
        <v>0</v>
      </c>
      <c r="AB43" s="80">
        <v>0</v>
      </c>
      <c r="AC43" s="45">
        <v>0</v>
      </c>
      <c r="AD43" s="45">
        <v>0</v>
      </c>
      <c r="AE43" s="45">
        <v>0</v>
      </c>
      <c r="AF43" s="54">
        <v>0</v>
      </c>
      <c r="AG43" s="80">
        <v>0</v>
      </c>
      <c r="AH43" s="45">
        <v>0</v>
      </c>
      <c r="AI43" s="45">
        <v>0</v>
      </c>
      <c r="AJ43" s="45">
        <v>0</v>
      </c>
      <c r="AK43" s="54">
        <v>0</v>
      </c>
      <c r="AL43" s="80">
        <v>0</v>
      </c>
      <c r="AM43" s="45">
        <v>0</v>
      </c>
      <c r="AN43" s="45">
        <v>0</v>
      </c>
      <c r="AO43" s="45">
        <v>0</v>
      </c>
      <c r="AP43" s="54">
        <v>0</v>
      </c>
      <c r="AQ43" s="80">
        <v>0</v>
      </c>
      <c r="AR43" s="53">
        <v>0</v>
      </c>
      <c r="AS43" s="45">
        <v>0</v>
      </c>
      <c r="AT43" s="45">
        <v>0</v>
      </c>
      <c r="AU43" s="54">
        <v>0</v>
      </c>
      <c r="AV43" s="80">
        <v>0.625061706</v>
      </c>
      <c r="AW43" s="45">
        <v>9.288367605</v>
      </c>
      <c r="AX43" s="45">
        <v>0</v>
      </c>
      <c r="AY43" s="45">
        <v>0</v>
      </c>
      <c r="AZ43" s="54">
        <v>5.103761392</v>
      </c>
      <c r="BA43" s="80">
        <v>0</v>
      </c>
      <c r="BB43" s="53">
        <v>0</v>
      </c>
      <c r="BC43" s="45">
        <v>0</v>
      </c>
      <c r="BD43" s="45">
        <v>0</v>
      </c>
      <c r="BE43" s="54">
        <v>0</v>
      </c>
      <c r="BF43" s="80">
        <v>0.078369897</v>
      </c>
      <c r="BG43" s="53">
        <v>0</v>
      </c>
      <c r="BH43" s="45">
        <v>0</v>
      </c>
      <c r="BI43" s="45">
        <v>0</v>
      </c>
      <c r="BJ43" s="54">
        <v>0</v>
      </c>
      <c r="BK43" s="49">
        <f t="shared" si="2"/>
        <v>187.10765199899996</v>
      </c>
    </row>
    <row r="44" spans="1:63" ht="12.75">
      <c r="A44" s="11"/>
      <c r="B44" s="18" t="s">
        <v>162</v>
      </c>
      <c r="C44" s="80">
        <v>0</v>
      </c>
      <c r="D44" s="53">
        <v>62.67443226</v>
      </c>
      <c r="E44" s="45">
        <v>0</v>
      </c>
      <c r="F44" s="45">
        <v>0</v>
      </c>
      <c r="G44" s="54">
        <v>0</v>
      </c>
      <c r="H44" s="80">
        <v>0.217870453</v>
      </c>
      <c r="I44" s="45">
        <v>228.18716211999998</v>
      </c>
      <c r="J44" s="45">
        <v>0</v>
      </c>
      <c r="K44" s="45">
        <v>0</v>
      </c>
      <c r="L44" s="54">
        <v>1.7229675100000001</v>
      </c>
      <c r="M44" s="80">
        <v>0</v>
      </c>
      <c r="N44" s="53">
        <v>0</v>
      </c>
      <c r="O44" s="45">
        <v>0</v>
      </c>
      <c r="P44" s="45">
        <v>0</v>
      </c>
      <c r="Q44" s="54">
        <v>0</v>
      </c>
      <c r="R44" s="80">
        <v>0.029248068</v>
      </c>
      <c r="S44" s="45">
        <v>6.831513117</v>
      </c>
      <c r="T44" s="45">
        <v>0</v>
      </c>
      <c r="U44" s="45">
        <v>0</v>
      </c>
      <c r="V44" s="54">
        <v>0</v>
      </c>
      <c r="W44" s="80">
        <v>0</v>
      </c>
      <c r="X44" s="45">
        <v>0</v>
      </c>
      <c r="Y44" s="45">
        <v>0</v>
      </c>
      <c r="Z44" s="45">
        <v>0</v>
      </c>
      <c r="AA44" s="54">
        <v>0</v>
      </c>
      <c r="AB44" s="80">
        <v>0</v>
      </c>
      <c r="AC44" s="45">
        <v>0</v>
      </c>
      <c r="AD44" s="45">
        <v>0</v>
      </c>
      <c r="AE44" s="45">
        <v>0</v>
      </c>
      <c r="AF44" s="54">
        <v>0</v>
      </c>
      <c r="AG44" s="80">
        <v>0</v>
      </c>
      <c r="AH44" s="45">
        <v>0</v>
      </c>
      <c r="AI44" s="45">
        <v>0</v>
      </c>
      <c r="AJ44" s="45">
        <v>0</v>
      </c>
      <c r="AK44" s="54">
        <v>0</v>
      </c>
      <c r="AL44" s="80">
        <v>0</v>
      </c>
      <c r="AM44" s="45">
        <v>0</v>
      </c>
      <c r="AN44" s="45">
        <v>0</v>
      </c>
      <c r="AO44" s="45">
        <v>0</v>
      </c>
      <c r="AP44" s="54">
        <v>0</v>
      </c>
      <c r="AQ44" s="80">
        <v>0</v>
      </c>
      <c r="AR44" s="53">
        <v>0</v>
      </c>
      <c r="AS44" s="45">
        <v>0</v>
      </c>
      <c r="AT44" s="45">
        <v>0</v>
      </c>
      <c r="AU44" s="54">
        <v>0</v>
      </c>
      <c r="AV44" s="80">
        <v>0.7064866179999999</v>
      </c>
      <c r="AW44" s="45">
        <v>31.418541702</v>
      </c>
      <c r="AX44" s="45">
        <v>0</v>
      </c>
      <c r="AY44" s="45">
        <v>0</v>
      </c>
      <c r="AZ44" s="54">
        <v>3.519371496</v>
      </c>
      <c r="BA44" s="80">
        <v>0</v>
      </c>
      <c r="BB44" s="53">
        <v>0</v>
      </c>
      <c r="BC44" s="45">
        <v>0</v>
      </c>
      <c r="BD44" s="45">
        <v>0</v>
      </c>
      <c r="BE44" s="54">
        <v>0</v>
      </c>
      <c r="BF44" s="80">
        <v>0.0767386</v>
      </c>
      <c r="BG44" s="53">
        <v>39.703975654000004</v>
      </c>
      <c r="BH44" s="45">
        <v>0</v>
      </c>
      <c r="BI44" s="45">
        <v>0</v>
      </c>
      <c r="BJ44" s="54">
        <v>0</v>
      </c>
      <c r="BK44" s="49">
        <f t="shared" si="2"/>
        <v>375.0883075979999</v>
      </c>
    </row>
    <row r="45" spans="1:63" ht="12.75">
      <c r="A45" s="11"/>
      <c r="B45" s="18" t="s">
        <v>163</v>
      </c>
      <c r="C45" s="80">
        <v>0</v>
      </c>
      <c r="D45" s="53">
        <v>0</v>
      </c>
      <c r="E45" s="45">
        <v>0</v>
      </c>
      <c r="F45" s="45">
        <v>0</v>
      </c>
      <c r="G45" s="54">
        <v>0</v>
      </c>
      <c r="H45" s="80">
        <v>0.172010531</v>
      </c>
      <c r="I45" s="45">
        <v>10.42488065</v>
      </c>
      <c r="J45" s="45">
        <v>0</v>
      </c>
      <c r="K45" s="45">
        <v>0</v>
      </c>
      <c r="L45" s="54">
        <v>3.156132618</v>
      </c>
      <c r="M45" s="80">
        <v>0</v>
      </c>
      <c r="N45" s="53">
        <v>0</v>
      </c>
      <c r="O45" s="45">
        <v>0</v>
      </c>
      <c r="P45" s="45">
        <v>0</v>
      </c>
      <c r="Q45" s="54">
        <v>0</v>
      </c>
      <c r="R45" s="80">
        <v>0.0010424879999999998</v>
      </c>
      <c r="S45" s="45">
        <v>0</v>
      </c>
      <c r="T45" s="45">
        <v>0</v>
      </c>
      <c r="U45" s="45">
        <v>0</v>
      </c>
      <c r="V45" s="54">
        <v>0</v>
      </c>
      <c r="W45" s="80">
        <v>0</v>
      </c>
      <c r="X45" s="45">
        <v>0</v>
      </c>
      <c r="Y45" s="45">
        <v>0</v>
      </c>
      <c r="Z45" s="45">
        <v>0</v>
      </c>
      <c r="AA45" s="54">
        <v>0</v>
      </c>
      <c r="AB45" s="80">
        <v>0</v>
      </c>
      <c r="AC45" s="45">
        <v>0</v>
      </c>
      <c r="AD45" s="45">
        <v>0</v>
      </c>
      <c r="AE45" s="45">
        <v>0</v>
      </c>
      <c r="AF45" s="54">
        <v>0</v>
      </c>
      <c r="AG45" s="80">
        <v>0</v>
      </c>
      <c r="AH45" s="45">
        <v>0</v>
      </c>
      <c r="AI45" s="45">
        <v>0</v>
      </c>
      <c r="AJ45" s="45">
        <v>0</v>
      </c>
      <c r="AK45" s="54">
        <v>0</v>
      </c>
      <c r="AL45" s="80">
        <v>0</v>
      </c>
      <c r="AM45" s="45">
        <v>0</v>
      </c>
      <c r="AN45" s="45">
        <v>0</v>
      </c>
      <c r="AO45" s="45">
        <v>0</v>
      </c>
      <c r="AP45" s="54">
        <v>0</v>
      </c>
      <c r="AQ45" s="80">
        <v>0</v>
      </c>
      <c r="AR45" s="53">
        <v>0</v>
      </c>
      <c r="AS45" s="45">
        <v>0</v>
      </c>
      <c r="AT45" s="45">
        <v>0</v>
      </c>
      <c r="AU45" s="54">
        <v>0</v>
      </c>
      <c r="AV45" s="80">
        <v>0.162729766</v>
      </c>
      <c r="AW45" s="45">
        <v>8.546621938</v>
      </c>
      <c r="AX45" s="45">
        <v>0</v>
      </c>
      <c r="AY45" s="45">
        <v>0</v>
      </c>
      <c r="AZ45" s="54">
        <v>1.073539097</v>
      </c>
      <c r="BA45" s="80">
        <v>0</v>
      </c>
      <c r="BB45" s="53">
        <v>0</v>
      </c>
      <c r="BC45" s="45">
        <v>0</v>
      </c>
      <c r="BD45" s="45">
        <v>0</v>
      </c>
      <c r="BE45" s="54">
        <v>0</v>
      </c>
      <c r="BF45" s="80">
        <v>0.10890689199999999</v>
      </c>
      <c r="BG45" s="53">
        <v>0</v>
      </c>
      <c r="BH45" s="45">
        <v>0</v>
      </c>
      <c r="BI45" s="45">
        <v>0</v>
      </c>
      <c r="BJ45" s="54">
        <v>0</v>
      </c>
      <c r="BK45" s="49">
        <f t="shared" si="2"/>
        <v>23.64586398</v>
      </c>
    </row>
    <row r="46" spans="1:63" ht="12.75">
      <c r="A46" s="11"/>
      <c r="B46" s="18" t="s">
        <v>164</v>
      </c>
      <c r="C46" s="80">
        <v>0</v>
      </c>
      <c r="D46" s="53">
        <v>63.670613712</v>
      </c>
      <c r="E46" s="45">
        <v>0</v>
      </c>
      <c r="F46" s="45">
        <v>0</v>
      </c>
      <c r="G46" s="54">
        <v>0</v>
      </c>
      <c r="H46" s="80">
        <v>0.21184840500000002</v>
      </c>
      <c r="I46" s="45">
        <v>477.36734888599995</v>
      </c>
      <c r="J46" s="45">
        <v>0</v>
      </c>
      <c r="K46" s="45">
        <v>0</v>
      </c>
      <c r="L46" s="54">
        <v>20.964414381</v>
      </c>
      <c r="M46" s="80">
        <v>0</v>
      </c>
      <c r="N46" s="53">
        <v>0</v>
      </c>
      <c r="O46" s="45">
        <v>0</v>
      </c>
      <c r="P46" s="45">
        <v>0</v>
      </c>
      <c r="Q46" s="54">
        <v>0</v>
      </c>
      <c r="R46" s="80">
        <v>0.040865661</v>
      </c>
      <c r="S46" s="45">
        <v>161.4604</v>
      </c>
      <c r="T46" s="45">
        <v>0</v>
      </c>
      <c r="U46" s="45">
        <v>0</v>
      </c>
      <c r="V46" s="54">
        <v>0</v>
      </c>
      <c r="W46" s="80">
        <v>0</v>
      </c>
      <c r="X46" s="45">
        <v>0</v>
      </c>
      <c r="Y46" s="45">
        <v>0</v>
      </c>
      <c r="Z46" s="45">
        <v>0</v>
      </c>
      <c r="AA46" s="54">
        <v>0</v>
      </c>
      <c r="AB46" s="80">
        <v>0</v>
      </c>
      <c r="AC46" s="45">
        <v>0</v>
      </c>
      <c r="AD46" s="45">
        <v>0</v>
      </c>
      <c r="AE46" s="45">
        <v>0</v>
      </c>
      <c r="AF46" s="54">
        <v>0</v>
      </c>
      <c r="AG46" s="80">
        <v>0</v>
      </c>
      <c r="AH46" s="45">
        <v>0</v>
      </c>
      <c r="AI46" s="45">
        <v>0</v>
      </c>
      <c r="AJ46" s="45">
        <v>0</v>
      </c>
      <c r="AK46" s="54">
        <v>0</v>
      </c>
      <c r="AL46" s="80">
        <v>0</v>
      </c>
      <c r="AM46" s="45">
        <v>0</v>
      </c>
      <c r="AN46" s="45">
        <v>0</v>
      </c>
      <c r="AO46" s="45">
        <v>0</v>
      </c>
      <c r="AP46" s="54">
        <v>0</v>
      </c>
      <c r="AQ46" s="80">
        <v>0</v>
      </c>
      <c r="AR46" s="53">
        <v>10.41278065</v>
      </c>
      <c r="AS46" s="45">
        <v>0</v>
      </c>
      <c r="AT46" s="45">
        <v>0</v>
      </c>
      <c r="AU46" s="54">
        <v>0</v>
      </c>
      <c r="AV46" s="80">
        <v>0.917971795</v>
      </c>
      <c r="AW46" s="45">
        <v>34.10480127899999</v>
      </c>
      <c r="AX46" s="45">
        <v>0</v>
      </c>
      <c r="AY46" s="45">
        <v>0</v>
      </c>
      <c r="AZ46" s="54">
        <v>56.098397864999995</v>
      </c>
      <c r="BA46" s="80">
        <v>0</v>
      </c>
      <c r="BB46" s="53">
        <v>0</v>
      </c>
      <c r="BC46" s="45">
        <v>0</v>
      </c>
      <c r="BD46" s="45">
        <v>0</v>
      </c>
      <c r="BE46" s="54">
        <v>0</v>
      </c>
      <c r="BF46" s="80">
        <v>0.10896086099999999</v>
      </c>
      <c r="BG46" s="53">
        <v>0.26031951600000003</v>
      </c>
      <c r="BH46" s="45">
        <v>0</v>
      </c>
      <c r="BI46" s="45">
        <v>0</v>
      </c>
      <c r="BJ46" s="54">
        <v>0.42734051799999995</v>
      </c>
      <c r="BK46" s="49">
        <f t="shared" si="2"/>
        <v>826.0460635289999</v>
      </c>
    </row>
    <row r="47" spans="1:63" ht="12.75">
      <c r="A47" s="11"/>
      <c r="B47" s="18" t="s">
        <v>165</v>
      </c>
      <c r="C47" s="80">
        <v>0</v>
      </c>
      <c r="D47" s="53">
        <v>0</v>
      </c>
      <c r="E47" s="45">
        <v>0</v>
      </c>
      <c r="F47" s="45">
        <v>0</v>
      </c>
      <c r="G47" s="54">
        <v>0</v>
      </c>
      <c r="H47" s="80">
        <v>0.031315017</v>
      </c>
      <c r="I47" s="45">
        <v>3.1190254829999997</v>
      </c>
      <c r="J47" s="45">
        <v>0</v>
      </c>
      <c r="K47" s="45">
        <v>0</v>
      </c>
      <c r="L47" s="54">
        <v>3.0886701199999997</v>
      </c>
      <c r="M47" s="80">
        <v>0</v>
      </c>
      <c r="N47" s="53">
        <v>0</v>
      </c>
      <c r="O47" s="45">
        <v>0</v>
      </c>
      <c r="P47" s="45">
        <v>0</v>
      </c>
      <c r="Q47" s="54">
        <v>0</v>
      </c>
      <c r="R47" s="80">
        <v>0.011608513</v>
      </c>
      <c r="S47" s="45">
        <v>0</v>
      </c>
      <c r="T47" s="45">
        <v>0</v>
      </c>
      <c r="U47" s="45">
        <v>0</v>
      </c>
      <c r="V47" s="54">
        <v>0</v>
      </c>
      <c r="W47" s="80">
        <v>0</v>
      </c>
      <c r="X47" s="45">
        <v>0</v>
      </c>
      <c r="Y47" s="45">
        <v>0</v>
      </c>
      <c r="Z47" s="45">
        <v>0</v>
      </c>
      <c r="AA47" s="54">
        <v>0</v>
      </c>
      <c r="AB47" s="80">
        <v>0</v>
      </c>
      <c r="AC47" s="45">
        <v>0</v>
      </c>
      <c r="AD47" s="45">
        <v>0</v>
      </c>
      <c r="AE47" s="45">
        <v>0</v>
      </c>
      <c r="AF47" s="54">
        <v>0</v>
      </c>
      <c r="AG47" s="80">
        <v>0</v>
      </c>
      <c r="AH47" s="45">
        <v>0</v>
      </c>
      <c r="AI47" s="45">
        <v>0</v>
      </c>
      <c r="AJ47" s="45">
        <v>0</v>
      </c>
      <c r="AK47" s="54">
        <v>0</v>
      </c>
      <c r="AL47" s="80">
        <v>0</v>
      </c>
      <c r="AM47" s="45">
        <v>0</v>
      </c>
      <c r="AN47" s="45">
        <v>0</v>
      </c>
      <c r="AO47" s="45">
        <v>0</v>
      </c>
      <c r="AP47" s="54">
        <v>0</v>
      </c>
      <c r="AQ47" s="80">
        <v>0</v>
      </c>
      <c r="AR47" s="53">
        <v>0</v>
      </c>
      <c r="AS47" s="45">
        <v>0</v>
      </c>
      <c r="AT47" s="45">
        <v>0</v>
      </c>
      <c r="AU47" s="54">
        <v>0</v>
      </c>
      <c r="AV47" s="80">
        <v>0.27025411400000005</v>
      </c>
      <c r="AW47" s="45">
        <v>3.591738591</v>
      </c>
      <c r="AX47" s="45">
        <v>0</v>
      </c>
      <c r="AY47" s="45">
        <v>0</v>
      </c>
      <c r="AZ47" s="54">
        <v>9.551033597</v>
      </c>
      <c r="BA47" s="80">
        <v>0</v>
      </c>
      <c r="BB47" s="53">
        <v>0</v>
      </c>
      <c r="BC47" s="45">
        <v>0</v>
      </c>
      <c r="BD47" s="45">
        <v>0</v>
      </c>
      <c r="BE47" s="54">
        <v>0</v>
      </c>
      <c r="BF47" s="80">
        <v>0.058630253</v>
      </c>
      <c r="BG47" s="53">
        <v>0.311785645</v>
      </c>
      <c r="BH47" s="45">
        <v>0</v>
      </c>
      <c r="BI47" s="45">
        <v>0</v>
      </c>
      <c r="BJ47" s="54">
        <v>1.506963952</v>
      </c>
      <c r="BK47" s="49">
        <f t="shared" si="2"/>
        <v>21.541025285</v>
      </c>
    </row>
    <row r="48" spans="1:63" ht="12.75">
      <c r="A48" s="11"/>
      <c r="B48" s="18" t="s">
        <v>166</v>
      </c>
      <c r="C48" s="80">
        <v>0</v>
      </c>
      <c r="D48" s="53">
        <v>52.03848385</v>
      </c>
      <c r="E48" s="45">
        <v>0</v>
      </c>
      <c r="F48" s="45">
        <v>0</v>
      </c>
      <c r="G48" s="54">
        <v>0</v>
      </c>
      <c r="H48" s="80">
        <v>0.13684323299999998</v>
      </c>
      <c r="I48" s="45">
        <v>204.370769753</v>
      </c>
      <c r="J48" s="45">
        <v>0</v>
      </c>
      <c r="K48" s="45">
        <v>0</v>
      </c>
      <c r="L48" s="54">
        <v>85.050194115</v>
      </c>
      <c r="M48" s="80">
        <v>0</v>
      </c>
      <c r="N48" s="53">
        <v>0</v>
      </c>
      <c r="O48" s="45">
        <v>0</v>
      </c>
      <c r="P48" s="45">
        <v>0</v>
      </c>
      <c r="Q48" s="54">
        <v>0</v>
      </c>
      <c r="R48" s="80">
        <v>0.033568561000000004</v>
      </c>
      <c r="S48" s="45">
        <v>5.203848385000001</v>
      </c>
      <c r="T48" s="45">
        <v>0</v>
      </c>
      <c r="U48" s="45">
        <v>0</v>
      </c>
      <c r="V48" s="54">
        <v>0.031223090000000002</v>
      </c>
      <c r="W48" s="80">
        <v>0</v>
      </c>
      <c r="X48" s="45">
        <v>0</v>
      </c>
      <c r="Y48" s="45">
        <v>0</v>
      </c>
      <c r="Z48" s="45">
        <v>0</v>
      </c>
      <c r="AA48" s="54">
        <v>0</v>
      </c>
      <c r="AB48" s="80">
        <v>0</v>
      </c>
      <c r="AC48" s="45">
        <v>0</v>
      </c>
      <c r="AD48" s="45">
        <v>0</v>
      </c>
      <c r="AE48" s="45">
        <v>0</v>
      </c>
      <c r="AF48" s="54">
        <v>0</v>
      </c>
      <c r="AG48" s="80">
        <v>0</v>
      </c>
      <c r="AH48" s="45">
        <v>0</v>
      </c>
      <c r="AI48" s="45">
        <v>0</v>
      </c>
      <c r="AJ48" s="45">
        <v>0</v>
      </c>
      <c r="AK48" s="54">
        <v>0</v>
      </c>
      <c r="AL48" s="80">
        <v>0</v>
      </c>
      <c r="AM48" s="45">
        <v>0</v>
      </c>
      <c r="AN48" s="45">
        <v>0</v>
      </c>
      <c r="AO48" s="45">
        <v>0</v>
      </c>
      <c r="AP48" s="54">
        <v>0</v>
      </c>
      <c r="AQ48" s="80">
        <v>0</v>
      </c>
      <c r="AR48" s="53">
        <v>0</v>
      </c>
      <c r="AS48" s="45">
        <v>0</v>
      </c>
      <c r="AT48" s="45">
        <v>0</v>
      </c>
      <c r="AU48" s="54">
        <v>0</v>
      </c>
      <c r="AV48" s="80">
        <v>0.162295121</v>
      </c>
      <c r="AW48" s="45">
        <v>55.26929149</v>
      </c>
      <c r="AX48" s="45">
        <v>0</v>
      </c>
      <c r="AY48" s="45">
        <v>0</v>
      </c>
      <c r="AZ48" s="54">
        <v>23.656141243</v>
      </c>
      <c r="BA48" s="80">
        <v>0</v>
      </c>
      <c r="BB48" s="53">
        <v>0</v>
      </c>
      <c r="BC48" s="45">
        <v>0</v>
      </c>
      <c r="BD48" s="45">
        <v>0</v>
      </c>
      <c r="BE48" s="54">
        <v>0</v>
      </c>
      <c r="BF48" s="80">
        <v>0.024969546</v>
      </c>
      <c r="BG48" s="53">
        <v>0</v>
      </c>
      <c r="BH48" s="45">
        <v>0</v>
      </c>
      <c r="BI48" s="45">
        <v>0</v>
      </c>
      <c r="BJ48" s="54">
        <v>0.316247682</v>
      </c>
      <c r="BK48" s="49">
        <f t="shared" si="2"/>
        <v>426.293876069</v>
      </c>
    </row>
    <row r="49" spans="1:63" ht="12.75">
      <c r="A49" s="11"/>
      <c r="B49" s="18" t="s">
        <v>167</v>
      </c>
      <c r="C49" s="80">
        <v>0</v>
      </c>
      <c r="D49" s="53">
        <v>0</v>
      </c>
      <c r="E49" s="45">
        <v>0</v>
      </c>
      <c r="F49" s="45">
        <v>0</v>
      </c>
      <c r="G49" s="54">
        <v>0</v>
      </c>
      <c r="H49" s="80">
        <v>0.633810465</v>
      </c>
      <c r="I49" s="45">
        <v>75.548442601</v>
      </c>
      <c r="J49" s="45">
        <v>0</v>
      </c>
      <c r="K49" s="45">
        <v>0</v>
      </c>
      <c r="L49" s="54">
        <v>8.415527964</v>
      </c>
      <c r="M49" s="80">
        <v>0</v>
      </c>
      <c r="N49" s="53">
        <v>0</v>
      </c>
      <c r="O49" s="45">
        <v>0</v>
      </c>
      <c r="P49" s="45">
        <v>0</v>
      </c>
      <c r="Q49" s="54">
        <v>0</v>
      </c>
      <c r="R49" s="80">
        <v>0.22285099</v>
      </c>
      <c r="S49" s="45">
        <v>5.190912904999999</v>
      </c>
      <c r="T49" s="45">
        <v>0</v>
      </c>
      <c r="U49" s="45">
        <v>0</v>
      </c>
      <c r="V49" s="54">
        <v>0.745415092</v>
      </c>
      <c r="W49" s="80">
        <v>0</v>
      </c>
      <c r="X49" s="45">
        <v>0</v>
      </c>
      <c r="Y49" s="45">
        <v>0</v>
      </c>
      <c r="Z49" s="45">
        <v>0</v>
      </c>
      <c r="AA49" s="54">
        <v>0</v>
      </c>
      <c r="AB49" s="80">
        <v>0</v>
      </c>
      <c r="AC49" s="45">
        <v>0</v>
      </c>
      <c r="AD49" s="45">
        <v>0</v>
      </c>
      <c r="AE49" s="45">
        <v>0</v>
      </c>
      <c r="AF49" s="54">
        <v>0</v>
      </c>
      <c r="AG49" s="80">
        <v>0</v>
      </c>
      <c r="AH49" s="45">
        <v>0</v>
      </c>
      <c r="AI49" s="45">
        <v>0</v>
      </c>
      <c r="AJ49" s="45">
        <v>0</v>
      </c>
      <c r="AK49" s="54">
        <v>0</v>
      </c>
      <c r="AL49" s="80">
        <v>0</v>
      </c>
      <c r="AM49" s="45">
        <v>0</v>
      </c>
      <c r="AN49" s="45">
        <v>0</v>
      </c>
      <c r="AO49" s="45">
        <v>0</v>
      </c>
      <c r="AP49" s="54">
        <v>0</v>
      </c>
      <c r="AQ49" s="80">
        <v>0</v>
      </c>
      <c r="AR49" s="53">
        <v>0</v>
      </c>
      <c r="AS49" s="45">
        <v>0</v>
      </c>
      <c r="AT49" s="45">
        <v>0</v>
      </c>
      <c r="AU49" s="54">
        <v>0</v>
      </c>
      <c r="AV49" s="80">
        <v>1.281542237</v>
      </c>
      <c r="AW49" s="45">
        <v>23.799021461000002</v>
      </c>
      <c r="AX49" s="45">
        <v>0</v>
      </c>
      <c r="AY49" s="45">
        <v>0</v>
      </c>
      <c r="AZ49" s="54">
        <v>47.238950215</v>
      </c>
      <c r="BA49" s="80">
        <v>0</v>
      </c>
      <c r="BB49" s="53">
        <v>0</v>
      </c>
      <c r="BC49" s="45">
        <v>0</v>
      </c>
      <c r="BD49" s="45">
        <v>0</v>
      </c>
      <c r="BE49" s="54">
        <v>0</v>
      </c>
      <c r="BF49" s="80">
        <v>0.251320392</v>
      </c>
      <c r="BG49" s="53">
        <v>2.8579558329999997</v>
      </c>
      <c r="BH49" s="45">
        <v>0</v>
      </c>
      <c r="BI49" s="45">
        <v>0</v>
      </c>
      <c r="BJ49" s="54">
        <v>10.977730464</v>
      </c>
      <c r="BK49" s="49">
        <f t="shared" si="2"/>
        <v>177.163480619</v>
      </c>
    </row>
    <row r="50" spans="1:63" ht="12.75">
      <c r="A50" s="11"/>
      <c r="B50" s="18" t="s">
        <v>168</v>
      </c>
      <c r="C50" s="80">
        <v>0</v>
      </c>
      <c r="D50" s="53">
        <v>192.400597697</v>
      </c>
      <c r="E50" s="45">
        <v>0</v>
      </c>
      <c r="F50" s="45">
        <v>0</v>
      </c>
      <c r="G50" s="54">
        <v>0</v>
      </c>
      <c r="H50" s="80">
        <v>0.17254369200000003</v>
      </c>
      <c r="I50" s="45">
        <v>636.524359978</v>
      </c>
      <c r="J50" s="45">
        <v>0</v>
      </c>
      <c r="K50" s="45">
        <v>0</v>
      </c>
      <c r="L50" s="54">
        <v>68.838228237</v>
      </c>
      <c r="M50" s="80">
        <v>0</v>
      </c>
      <c r="N50" s="53">
        <v>0</v>
      </c>
      <c r="O50" s="45">
        <v>0</v>
      </c>
      <c r="P50" s="45">
        <v>0</v>
      </c>
      <c r="Q50" s="54">
        <v>0</v>
      </c>
      <c r="R50" s="80">
        <v>0.073406234</v>
      </c>
      <c r="S50" s="45">
        <v>0.138497484</v>
      </c>
      <c r="T50" s="45">
        <v>0</v>
      </c>
      <c r="U50" s="45">
        <v>0</v>
      </c>
      <c r="V50" s="54">
        <v>0.34020732400000003</v>
      </c>
      <c r="W50" s="80">
        <v>0</v>
      </c>
      <c r="X50" s="45">
        <v>0</v>
      </c>
      <c r="Y50" s="45">
        <v>0</v>
      </c>
      <c r="Z50" s="45">
        <v>0</v>
      </c>
      <c r="AA50" s="54">
        <v>0</v>
      </c>
      <c r="AB50" s="80">
        <v>0</v>
      </c>
      <c r="AC50" s="45">
        <v>0</v>
      </c>
      <c r="AD50" s="45">
        <v>0</v>
      </c>
      <c r="AE50" s="45">
        <v>0</v>
      </c>
      <c r="AF50" s="54">
        <v>0</v>
      </c>
      <c r="AG50" s="80">
        <v>0</v>
      </c>
      <c r="AH50" s="45">
        <v>0</v>
      </c>
      <c r="AI50" s="45">
        <v>0</v>
      </c>
      <c r="AJ50" s="45">
        <v>0</v>
      </c>
      <c r="AK50" s="54">
        <v>0</v>
      </c>
      <c r="AL50" s="80">
        <v>0</v>
      </c>
      <c r="AM50" s="45">
        <v>0</v>
      </c>
      <c r="AN50" s="45">
        <v>0</v>
      </c>
      <c r="AO50" s="45">
        <v>0</v>
      </c>
      <c r="AP50" s="54">
        <v>0</v>
      </c>
      <c r="AQ50" s="80">
        <v>0</v>
      </c>
      <c r="AR50" s="53">
        <v>10.35286129</v>
      </c>
      <c r="AS50" s="45">
        <v>0</v>
      </c>
      <c r="AT50" s="45">
        <v>0</v>
      </c>
      <c r="AU50" s="54">
        <v>0</v>
      </c>
      <c r="AV50" s="80">
        <v>0.386546788</v>
      </c>
      <c r="AW50" s="45">
        <v>44.524338317</v>
      </c>
      <c r="AX50" s="45">
        <v>0</v>
      </c>
      <c r="AY50" s="45">
        <v>0</v>
      </c>
      <c r="AZ50" s="54">
        <v>83.308593088</v>
      </c>
      <c r="BA50" s="80">
        <v>0</v>
      </c>
      <c r="BB50" s="53">
        <v>0</v>
      </c>
      <c r="BC50" s="45">
        <v>0</v>
      </c>
      <c r="BD50" s="45">
        <v>0</v>
      </c>
      <c r="BE50" s="54">
        <v>0</v>
      </c>
      <c r="BF50" s="80">
        <v>0.013699715</v>
      </c>
      <c r="BG50" s="53">
        <v>0</v>
      </c>
      <c r="BH50" s="45">
        <v>0</v>
      </c>
      <c r="BI50" s="45">
        <v>0</v>
      </c>
      <c r="BJ50" s="54">
        <v>0.089204297</v>
      </c>
      <c r="BK50" s="49">
        <f t="shared" si="2"/>
        <v>1037.163084141</v>
      </c>
    </row>
    <row r="51" spans="1:63" ht="12.75">
      <c r="A51" s="11"/>
      <c r="B51" s="18" t="s">
        <v>169</v>
      </c>
      <c r="C51" s="80">
        <v>0</v>
      </c>
      <c r="D51" s="53">
        <v>0</v>
      </c>
      <c r="E51" s="45">
        <v>0</v>
      </c>
      <c r="F51" s="45">
        <v>0</v>
      </c>
      <c r="G51" s="54">
        <v>0</v>
      </c>
      <c r="H51" s="80">
        <v>0.580740984</v>
      </c>
      <c r="I51" s="45">
        <v>189.921545797</v>
      </c>
      <c r="J51" s="45">
        <v>0</v>
      </c>
      <c r="K51" s="45">
        <v>0</v>
      </c>
      <c r="L51" s="54">
        <v>9.852187402</v>
      </c>
      <c r="M51" s="80">
        <v>0</v>
      </c>
      <c r="N51" s="53">
        <v>0</v>
      </c>
      <c r="O51" s="45">
        <v>0</v>
      </c>
      <c r="P51" s="45">
        <v>0</v>
      </c>
      <c r="Q51" s="54">
        <v>0</v>
      </c>
      <c r="R51" s="80">
        <v>0.03207942</v>
      </c>
      <c r="S51" s="45">
        <v>93.1338</v>
      </c>
      <c r="T51" s="45">
        <v>0</v>
      </c>
      <c r="U51" s="45">
        <v>0</v>
      </c>
      <c r="V51" s="54">
        <v>0.101883721</v>
      </c>
      <c r="W51" s="80">
        <v>0</v>
      </c>
      <c r="X51" s="45">
        <v>0</v>
      </c>
      <c r="Y51" s="45">
        <v>0</v>
      </c>
      <c r="Z51" s="45">
        <v>0</v>
      </c>
      <c r="AA51" s="54">
        <v>0</v>
      </c>
      <c r="AB51" s="80">
        <v>0</v>
      </c>
      <c r="AC51" s="45">
        <v>0</v>
      </c>
      <c r="AD51" s="45">
        <v>0</v>
      </c>
      <c r="AE51" s="45">
        <v>0</v>
      </c>
      <c r="AF51" s="54">
        <v>0</v>
      </c>
      <c r="AG51" s="80">
        <v>0</v>
      </c>
      <c r="AH51" s="45">
        <v>0</v>
      </c>
      <c r="AI51" s="45">
        <v>0</v>
      </c>
      <c r="AJ51" s="45">
        <v>0</v>
      </c>
      <c r="AK51" s="54">
        <v>0</v>
      </c>
      <c r="AL51" s="80">
        <v>0</v>
      </c>
      <c r="AM51" s="45">
        <v>0</v>
      </c>
      <c r="AN51" s="45">
        <v>0</v>
      </c>
      <c r="AO51" s="45">
        <v>0</v>
      </c>
      <c r="AP51" s="54">
        <v>0</v>
      </c>
      <c r="AQ51" s="80">
        <v>0</v>
      </c>
      <c r="AR51" s="53">
        <v>0</v>
      </c>
      <c r="AS51" s="45">
        <v>0</v>
      </c>
      <c r="AT51" s="45">
        <v>0</v>
      </c>
      <c r="AU51" s="54">
        <v>0</v>
      </c>
      <c r="AV51" s="80">
        <v>1.694648438</v>
      </c>
      <c r="AW51" s="45">
        <v>6.983922301000001</v>
      </c>
      <c r="AX51" s="45">
        <v>0</v>
      </c>
      <c r="AY51" s="45">
        <v>0</v>
      </c>
      <c r="AZ51" s="54">
        <v>27.179285484</v>
      </c>
      <c r="BA51" s="80">
        <v>0</v>
      </c>
      <c r="BB51" s="53">
        <v>0</v>
      </c>
      <c r="BC51" s="45">
        <v>0</v>
      </c>
      <c r="BD51" s="45">
        <v>0</v>
      </c>
      <c r="BE51" s="54">
        <v>0</v>
      </c>
      <c r="BF51" s="80">
        <v>0.304901187</v>
      </c>
      <c r="BG51" s="53">
        <v>0.258281532</v>
      </c>
      <c r="BH51" s="45">
        <v>0</v>
      </c>
      <c r="BI51" s="45">
        <v>0</v>
      </c>
      <c r="BJ51" s="54">
        <v>2.162748982</v>
      </c>
      <c r="BK51" s="49">
        <f t="shared" si="2"/>
        <v>332.20602524799995</v>
      </c>
    </row>
    <row r="52" spans="1:63" ht="12.75">
      <c r="A52" s="11"/>
      <c r="B52" s="18" t="s">
        <v>170</v>
      </c>
      <c r="C52" s="80">
        <v>0</v>
      </c>
      <c r="D52" s="53">
        <v>0</v>
      </c>
      <c r="E52" s="45">
        <v>0</v>
      </c>
      <c r="F52" s="45">
        <v>0</v>
      </c>
      <c r="G52" s="54">
        <v>0</v>
      </c>
      <c r="H52" s="80">
        <v>0.16033287400000001</v>
      </c>
      <c r="I52" s="45">
        <v>92.27583852000001</v>
      </c>
      <c r="J52" s="45">
        <v>0</v>
      </c>
      <c r="K52" s="45">
        <v>0</v>
      </c>
      <c r="L52" s="54">
        <v>4.708303240999999</v>
      </c>
      <c r="M52" s="80">
        <v>0</v>
      </c>
      <c r="N52" s="53">
        <v>0</v>
      </c>
      <c r="O52" s="45">
        <v>0</v>
      </c>
      <c r="P52" s="45">
        <v>0</v>
      </c>
      <c r="Q52" s="54">
        <v>0</v>
      </c>
      <c r="R52" s="80">
        <v>0.014966989</v>
      </c>
      <c r="S52" s="45">
        <v>0</v>
      </c>
      <c r="T52" s="45">
        <v>0</v>
      </c>
      <c r="U52" s="45">
        <v>0</v>
      </c>
      <c r="V52" s="54">
        <v>0</v>
      </c>
      <c r="W52" s="80">
        <v>0</v>
      </c>
      <c r="X52" s="45">
        <v>0</v>
      </c>
      <c r="Y52" s="45">
        <v>0</v>
      </c>
      <c r="Z52" s="45">
        <v>0</v>
      </c>
      <c r="AA52" s="54">
        <v>0</v>
      </c>
      <c r="AB52" s="80">
        <v>0</v>
      </c>
      <c r="AC52" s="45">
        <v>0</v>
      </c>
      <c r="AD52" s="45">
        <v>0</v>
      </c>
      <c r="AE52" s="45">
        <v>0</v>
      </c>
      <c r="AF52" s="54">
        <v>0</v>
      </c>
      <c r="AG52" s="80">
        <v>0</v>
      </c>
      <c r="AH52" s="45">
        <v>0</v>
      </c>
      <c r="AI52" s="45">
        <v>0</v>
      </c>
      <c r="AJ52" s="45">
        <v>0</v>
      </c>
      <c r="AK52" s="54">
        <v>0</v>
      </c>
      <c r="AL52" s="80">
        <v>0</v>
      </c>
      <c r="AM52" s="45">
        <v>0</v>
      </c>
      <c r="AN52" s="45">
        <v>0</v>
      </c>
      <c r="AO52" s="45">
        <v>0</v>
      </c>
      <c r="AP52" s="54">
        <v>0</v>
      </c>
      <c r="AQ52" s="80">
        <v>0</v>
      </c>
      <c r="AR52" s="53">
        <v>0</v>
      </c>
      <c r="AS52" s="45">
        <v>0</v>
      </c>
      <c r="AT52" s="45">
        <v>0</v>
      </c>
      <c r="AU52" s="54">
        <v>0</v>
      </c>
      <c r="AV52" s="80">
        <v>0.52213292</v>
      </c>
      <c r="AW52" s="45">
        <v>35.979978132</v>
      </c>
      <c r="AX52" s="45">
        <v>0</v>
      </c>
      <c r="AY52" s="45">
        <v>0</v>
      </c>
      <c r="AZ52" s="54">
        <v>12.784956848</v>
      </c>
      <c r="BA52" s="80">
        <v>0</v>
      </c>
      <c r="BB52" s="53">
        <v>0</v>
      </c>
      <c r="BC52" s="45">
        <v>0</v>
      </c>
      <c r="BD52" s="45">
        <v>0</v>
      </c>
      <c r="BE52" s="54">
        <v>0</v>
      </c>
      <c r="BF52" s="80">
        <v>0.04250549</v>
      </c>
      <c r="BG52" s="53">
        <v>7.223128387999999</v>
      </c>
      <c r="BH52" s="45">
        <v>0</v>
      </c>
      <c r="BI52" s="45">
        <v>0</v>
      </c>
      <c r="BJ52" s="54">
        <v>0.07223128399999999</v>
      </c>
      <c r="BK52" s="49">
        <f t="shared" si="2"/>
        <v>153.784374686</v>
      </c>
    </row>
    <row r="53" spans="1:63" ht="12.75">
      <c r="A53" s="11"/>
      <c r="B53" s="18" t="s">
        <v>171</v>
      </c>
      <c r="C53" s="80">
        <v>0</v>
      </c>
      <c r="D53" s="53">
        <v>0</v>
      </c>
      <c r="E53" s="45">
        <v>0</v>
      </c>
      <c r="F53" s="45">
        <v>0</v>
      </c>
      <c r="G53" s="54">
        <v>0</v>
      </c>
      <c r="H53" s="80">
        <v>0.65645753</v>
      </c>
      <c r="I53" s="45">
        <v>41.227208799</v>
      </c>
      <c r="J53" s="45">
        <v>0</v>
      </c>
      <c r="K53" s="45">
        <v>0</v>
      </c>
      <c r="L53" s="54">
        <v>16.4904</v>
      </c>
      <c r="M53" s="80">
        <v>0</v>
      </c>
      <c r="N53" s="53">
        <v>0</v>
      </c>
      <c r="O53" s="45">
        <v>0</v>
      </c>
      <c r="P53" s="45">
        <v>0</v>
      </c>
      <c r="Q53" s="54">
        <v>0</v>
      </c>
      <c r="R53" s="80">
        <v>0.09378915</v>
      </c>
      <c r="S53" s="45">
        <v>0.515325</v>
      </c>
      <c r="T53" s="45">
        <v>0</v>
      </c>
      <c r="U53" s="45">
        <v>0</v>
      </c>
      <c r="V53" s="54">
        <v>0.781111043</v>
      </c>
      <c r="W53" s="80">
        <v>0</v>
      </c>
      <c r="X53" s="45">
        <v>0</v>
      </c>
      <c r="Y53" s="45">
        <v>0</v>
      </c>
      <c r="Z53" s="45">
        <v>0</v>
      </c>
      <c r="AA53" s="54">
        <v>0</v>
      </c>
      <c r="AB53" s="80">
        <v>0.020606684</v>
      </c>
      <c r="AC53" s="45">
        <v>0</v>
      </c>
      <c r="AD53" s="45">
        <v>0</v>
      </c>
      <c r="AE53" s="45">
        <v>0</v>
      </c>
      <c r="AF53" s="54">
        <v>0</v>
      </c>
      <c r="AG53" s="80">
        <v>0</v>
      </c>
      <c r="AH53" s="45">
        <v>0</v>
      </c>
      <c r="AI53" s="45">
        <v>0</v>
      </c>
      <c r="AJ53" s="45">
        <v>0</v>
      </c>
      <c r="AK53" s="54">
        <v>0</v>
      </c>
      <c r="AL53" s="80">
        <v>0</v>
      </c>
      <c r="AM53" s="45">
        <v>0</v>
      </c>
      <c r="AN53" s="45">
        <v>0</v>
      </c>
      <c r="AO53" s="45">
        <v>0</v>
      </c>
      <c r="AP53" s="54">
        <v>0</v>
      </c>
      <c r="AQ53" s="80">
        <v>0</v>
      </c>
      <c r="AR53" s="53">
        <v>0</v>
      </c>
      <c r="AS53" s="45">
        <v>0</v>
      </c>
      <c r="AT53" s="45">
        <v>0</v>
      </c>
      <c r="AU53" s="54">
        <v>0</v>
      </c>
      <c r="AV53" s="80">
        <v>1.745109639</v>
      </c>
      <c r="AW53" s="45">
        <v>5.440164544</v>
      </c>
      <c r="AX53" s="45">
        <v>0</v>
      </c>
      <c r="AY53" s="45">
        <v>0</v>
      </c>
      <c r="AZ53" s="54">
        <v>29.00367728</v>
      </c>
      <c r="BA53" s="80">
        <v>0</v>
      </c>
      <c r="BB53" s="53">
        <v>0</v>
      </c>
      <c r="BC53" s="45">
        <v>0</v>
      </c>
      <c r="BD53" s="45">
        <v>0</v>
      </c>
      <c r="BE53" s="54">
        <v>0</v>
      </c>
      <c r="BF53" s="80">
        <v>0.153509492</v>
      </c>
      <c r="BG53" s="53">
        <v>1.056092549</v>
      </c>
      <c r="BH53" s="45">
        <v>0</v>
      </c>
      <c r="BI53" s="45">
        <v>0</v>
      </c>
      <c r="BJ53" s="54">
        <v>1.396102833</v>
      </c>
      <c r="BK53" s="49">
        <f t="shared" si="2"/>
        <v>98.579554543</v>
      </c>
    </row>
    <row r="54" spans="1:63" ht="12.75">
      <c r="A54" s="11"/>
      <c r="B54" s="18" t="s">
        <v>172</v>
      </c>
      <c r="C54" s="80">
        <v>0</v>
      </c>
      <c r="D54" s="53">
        <v>27.780151932</v>
      </c>
      <c r="E54" s="45">
        <v>0</v>
      </c>
      <c r="F54" s="45">
        <v>0</v>
      </c>
      <c r="G54" s="54">
        <v>0</v>
      </c>
      <c r="H54" s="80">
        <v>0.13169849900000002</v>
      </c>
      <c r="I54" s="45">
        <v>89.608221485</v>
      </c>
      <c r="J54" s="45">
        <v>0</v>
      </c>
      <c r="K54" s="45">
        <v>0</v>
      </c>
      <c r="L54" s="54">
        <v>12.958942999</v>
      </c>
      <c r="M54" s="80">
        <v>0</v>
      </c>
      <c r="N54" s="53">
        <v>0</v>
      </c>
      <c r="O54" s="45">
        <v>0</v>
      </c>
      <c r="P54" s="45">
        <v>0</v>
      </c>
      <c r="Q54" s="54">
        <v>0</v>
      </c>
      <c r="R54" s="80">
        <v>0.000676271</v>
      </c>
      <c r="S54" s="45">
        <v>33.635899291</v>
      </c>
      <c r="T54" s="45">
        <v>0</v>
      </c>
      <c r="U54" s="45">
        <v>0</v>
      </c>
      <c r="V54" s="54">
        <v>0.154570304</v>
      </c>
      <c r="W54" s="80">
        <v>0</v>
      </c>
      <c r="X54" s="45">
        <v>0</v>
      </c>
      <c r="Y54" s="45">
        <v>0</v>
      </c>
      <c r="Z54" s="45">
        <v>0</v>
      </c>
      <c r="AA54" s="54">
        <v>0</v>
      </c>
      <c r="AB54" s="80">
        <v>0</v>
      </c>
      <c r="AC54" s="45">
        <v>0</v>
      </c>
      <c r="AD54" s="45">
        <v>0</v>
      </c>
      <c r="AE54" s="45">
        <v>0</v>
      </c>
      <c r="AF54" s="54">
        <v>0</v>
      </c>
      <c r="AG54" s="80">
        <v>0</v>
      </c>
      <c r="AH54" s="45">
        <v>0</v>
      </c>
      <c r="AI54" s="45">
        <v>0</v>
      </c>
      <c r="AJ54" s="45">
        <v>0</v>
      </c>
      <c r="AK54" s="54">
        <v>0</v>
      </c>
      <c r="AL54" s="80">
        <v>0</v>
      </c>
      <c r="AM54" s="45">
        <v>0</v>
      </c>
      <c r="AN54" s="45">
        <v>0</v>
      </c>
      <c r="AO54" s="45">
        <v>0</v>
      </c>
      <c r="AP54" s="54">
        <v>0</v>
      </c>
      <c r="AQ54" s="80">
        <v>0</v>
      </c>
      <c r="AR54" s="53">
        <v>0</v>
      </c>
      <c r="AS54" s="45">
        <v>0</v>
      </c>
      <c r="AT54" s="45">
        <v>0</v>
      </c>
      <c r="AU54" s="54">
        <v>0</v>
      </c>
      <c r="AV54" s="80">
        <v>0.6215818919999999</v>
      </c>
      <c r="AW54" s="45">
        <v>27.015704523</v>
      </c>
      <c r="AX54" s="45">
        <v>0</v>
      </c>
      <c r="AY54" s="45">
        <v>0</v>
      </c>
      <c r="AZ54" s="54">
        <v>7.102358261</v>
      </c>
      <c r="BA54" s="80">
        <v>0</v>
      </c>
      <c r="BB54" s="53">
        <v>0</v>
      </c>
      <c r="BC54" s="45">
        <v>0</v>
      </c>
      <c r="BD54" s="45">
        <v>0</v>
      </c>
      <c r="BE54" s="54">
        <v>0</v>
      </c>
      <c r="BF54" s="80">
        <v>0.034639965</v>
      </c>
      <c r="BG54" s="53">
        <v>15.758903826</v>
      </c>
      <c r="BH54" s="45">
        <v>0</v>
      </c>
      <c r="BI54" s="45">
        <v>0</v>
      </c>
      <c r="BJ54" s="54">
        <v>0.133715652</v>
      </c>
      <c r="BK54" s="49">
        <f t="shared" si="2"/>
        <v>214.93706490000002</v>
      </c>
    </row>
    <row r="55" spans="1:63" ht="12.75">
      <c r="A55" s="11"/>
      <c r="B55" s="18" t="s">
        <v>173</v>
      </c>
      <c r="C55" s="80">
        <v>0</v>
      </c>
      <c r="D55" s="53">
        <v>15.386704844999999</v>
      </c>
      <c r="E55" s="45">
        <v>0</v>
      </c>
      <c r="F55" s="45">
        <v>0</v>
      </c>
      <c r="G55" s="54">
        <v>0</v>
      </c>
      <c r="H55" s="80">
        <v>0.380349253</v>
      </c>
      <c r="I55" s="45">
        <v>40.090271581</v>
      </c>
      <c r="J55" s="45">
        <v>0</v>
      </c>
      <c r="K55" s="45">
        <v>0</v>
      </c>
      <c r="L55" s="54">
        <v>17.324906425</v>
      </c>
      <c r="M55" s="80">
        <v>0</v>
      </c>
      <c r="N55" s="53">
        <v>0</v>
      </c>
      <c r="O55" s="45">
        <v>0</v>
      </c>
      <c r="P55" s="45">
        <v>0</v>
      </c>
      <c r="Q55" s="54">
        <v>0</v>
      </c>
      <c r="R55" s="80">
        <v>0.03768801499999999</v>
      </c>
      <c r="S55" s="45">
        <v>30.773409689999998</v>
      </c>
      <c r="T55" s="45">
        <v>0</v>
      </c>
      <c r="U55" s="45">
        <v>0</v>
      </c>
      <c r="V55" s="54">
        <v>0.128174329</v>
      </c>
      <c r="W55" s="80">
        <v>0</v>
      </c>
      <c r="X55" s="45">
        <v>0</v>
      </c>
      <c r="Y55" s="45">
        <v>0</v>
      </c>
      <c r="Z55" s="45">
        <v>0</v>
      </c>
      <c r="AA55" s="54">
        <v>0</v>
      </c>
      <c r="AB55" s="80">
        <v>0</v>
      </c>
      <c r="AC55" s="45">
        <v>0</v>
      </c>
      <c r="AD55" s="45">
        <v>0</v>
      </c>
      <c r="AE55" s="45">
        <v>0</v>
      </c>
      <c r="AF55" s="54">
        <v>0</v>
      </c>
      <c r="AG55" s="80">
        <v>0</v>
      </c>
      <c r="AH55" s="45">
        <v>0</v>
      </c>
      <c r="AI55" s="45">
        <v>0</v>
      </c>
      <c r="AJ55" s="45">
        <v>0</v>
      </c>
      <c r="AK55" s="54">
        <v>0</v>
      </c>
      <c r="AL55" s="80">
        <v>0</v>
      </c>
      <c r="AM55" s="45">
        <v>0</v>
      </c>
      <c r="AN55" s="45">
        <v>0</v>
      </c>
      <c r="AO55" s="45">
        <v>0</v>
      </c>
      <c r="AP55" s="54">
        <v>0</v>
      </c>
      <c r="AQ55" s="80">
        <v>0</v>
      </c>
      <c r="AR55" s="53">
        <v>0</v>
      </c>
      <c r="AS55" s="45">
        <v>0</v>
      </c>
      <c r="AT55" s="45">
        <v>0</v>
      </c>
      <c r="AU55" s="54">
        <v>0</v>
      </c>
      <c r="AV55" s="80">
        <v>1.173246945</v>
      </c>
      <c r="AW55" s="45">
        <v>12.209988399</v>
      </c>
      <c r="AX55" s="45">
        <v>0</v>
      </c>
      <c r="AY55" s="45">
        <v>0</v>
      </c>
      <c r="AZ55" s="54">
        <v>35.088135912</v>
      </c>
      <c r="BA55" s="80">
        <v>0</v>
      </c>
      <c r="BB55" s="53">
        <v>0</v>
      </c>
      <c r="BC55" s="45">
        <v>0</v>
      </c>
      <c r="BD55" s="45">
        <v>0</v>
      </c>
      <c r="BE55" s="54">
        <v>0</v>
      </c>
      <c r="BF55" s="80">
        <v>0.5294316379999999</v>
      </c>
      <c r="BG55" s="53">
        <v>5.230163515999999</v>
      </c>
      <c r="BH55" s="45">
        <v>0</v>
      </c>
      <c r="BI55" s="45">
        <v>0</v>
      </c>
      <c r="BJ55" s="54">
        <v>1.773733937</v>
      </c>
      <c r="BK55" s="49">
        <f t="shared" si="2"/>
        <v>160.12620448500002</v>
      </c>
    </row>
    <row r="56" spans="1:63" ht="12.75">
      <c r="A56" s="11"/>
      <c r="B56" s="18" t="s">
        <v>174</v>
      </c>
      <c r="C56" s="80">
        <v>0</v>
      </c>
      <c r="D56" s="53">
        <v>3.075629031</v>
      </c>
      <c r="E56" s="45">
        <v>0</v>
      </c>
      <c r="F56" s="45">
        <v>0</v>
      </c>
      <c r="G56" s="54">
        <v>0</v>
      </c>
      <c r="H56" s="80">
        <v>0.146690318</v>
      </c>
      <c r="I56" s="45">
        <v>0</v>
      </c>
      <c r="J56" s="45">
        <v>0</v>
      </c>
      <c r="K56" s="45">
        <v>0</v>
      </c>
      <c r="L56" s="54">
        <v>10.317949802</v>
      </c>
      <c r="M56" s="80">
        <v>0</v>
      </c>
      <c r="N56" s="53">
        <v>0</v>
      </c>
      <c r="O56" s="45">
        <v>0</v>
      </c>
      <c r="P56" s="45">
        <v>0</v>
      </c>
      <c r="Q56" s="54">
        <v>0</v>
      </c>
      <c r="R56" s="80">
        <v>0.010764702000000001</v>
      </c>
      <c r="S56" s="45">
        <v>0</v>
      </c>
      <c r="T56" s="45">
        <v>0</v>
      </c>
      <c r="U56" s="45">
        <v>0</v>
      </c>
      <c r="V56" s="54">
        <v>0.153781452</v>
      </c>
      <c r="W56" s="80">
        <v>0</v>
      </c>
      <c r="X56" s="45">
        <v>0</v>
      </c>
      <c r="Y56" s="45">
        <v>0</v>
      </c>
      <c r="Z56" s="45">
        <v>0</v>
      </c>
      <c r="AA56" s="54">
        <v>0</v>
      </c>
      <c r="AB56" s="80">
        <v>0</v>
      </c>
      <c r="AC56" s="45">
        <v>0</v>
      </c>
      <c r="AD56" s="45">
        <v>0</v>
      </c>
      <c r="AE56" s="45">
        <v>0</v>
      </c>
      <c r="AF56" s="54">
        <v>0</v>
      </c>
      <c r="AG56" s="80">
        <v>0</v>
      </c>
      <c r="AH56" s="45">
        <v>0</v>
      </c>
      <c r="AI56" s="45">
        <v>0</v>
      </c>
      <c r="AJ56" s="45">
        <v>0</v>
      </c>
      <c r="AK56" s="54">
        <v>0</v>
      </c>
      <c r="AL56" s="80">
        <v>0</v>
      </c>
      <c r="AM56" s="45">
        <v>0</v>
      </c>
      <c r="AN56" s="45">
        <v>0</v>
      </c>
      <c r="AO56" s="45">
        <v>0</v>
      </c>
      <c r="AP56" s="54">
        <v>0</v>
      </c>
      <c r="AQ56" s="80">
        <v>0</v>
      </c>
      <c r="AR56" s="53">
        <v>0</v>
      </c>
      <c r="AS56" s="45">
        <v>0</v>
      </c>
      <c r="AT56" s="45">
        <v>0</v>
      </c>
      <c r="AU56" s="54">
        <v>0</v>
      </c>
      <c r="AV56" s="80">
        <v>0.608688265</v>
      </c>
      <c r="AW56" s="45">
        <v>13.283082677</v>
      </c>
      <c r="AX56" s="45">
        <v>0</v>
      </c>
      <c r="AY56" s="45">
        <v>0</v>
      </c>
      <c r="AZ56" s="54">
        <v>19.911086763</v>
      </c>
      <c r="BA56" s="80">
        <v>0</v>
      </c>
      <c r="BB56" s="53">
        <v>0</v>
      </c>
      <c r="BC56" s="45">
        <v>0</v>
      </c>
      <c r="BD56" s="45">
        <v>0</v>
      </c>
      <c r="BE56" s="54">
        <v>0</v>
      </c>
      <c r="BF56" s="80">
        <v>0.064066937</v>
      </c>
      <c r="BG56" s="53">
        <v>0</v>
      </c>
      <c r="BH56" s="45">
        <v>0</v>
      </c>
      <c r="BI56" s="45">
        <v>0</v>
      </c>
      <c r="BJ56" s="54">
        <v>0.319672136</v>
      </c>
      <c r="BK56" s="49">
        <f t="shared" si="2"/>
        <v>47.891412083</v>
      </c>
    </row>
    <row r="57" spans="1:63" ht="12.75">
      <c r="A57" s="11"/>
      <c r="B57" s="18" t="s">
        <v>175</v>
      </c>
      <c r="C57" s="80">
        <v>0</v>
      </c>
      <c r="D57" s="53">
        <v>15.35646291</v>
      </c>
      <c r="E57" s="45">
        <v>0</v>
      </c>
      <c r="F57" s="45">
        <v>0</v>
      </c>
      <c r="G57" s="54">
        <v>0</v>
      </c>
      <c r="H57" s="80">
        <v>0.201548998</v>
      </c>
      <c r="I57" s="45">
        <v>62.347239415</v>
      </c>
      <c r="J57" s="45">
        <v>0</v>
      </c>
      <c r="K57" s="45">
        <v>0</v>
      </c>
      <c r="L57" s="54">
        <v>7.916648054</v>
      </c>
      <c r="M57" s="80">
        <v>0</v>
      </c>
      <c r="N57" s="53">
        <v>0</v>
      </c>
      <c r="O57" s="45">
        <v>0</v>
      </c>
      <c r="P57" s="45">
        <v>0</v>
      </c>
      <c r="Q57" s="54">
        <v>0</v>
      </c>
      <c r="R57" s="80">
        <v>0.00055596</v>
      </c>
      <c r="S57" s="45">
        <v>25.59410485</v>
      </c>
      <c r="T57" s="45">
        <v>0</v>
      </c>
      <c r="U57" s="45">
        <v>0</v>
      </c>
      <c r="V57" s="54">
        <v>0.22103982599999997</v>
      </c>
      <c r="W57" s="80">
        <v>0</v>
      </c>
      <c r="X57" s="45">
        <v>0</v>
      </c>
      <c r="Y57" s="45">
        <v>0</v>
      </c>
      <c r="Z57" s="45">
        <v>0</v>
      </c>
      <c r="AA57" s="54">
        <v>0</v>
      </c>
      <c r="AB57" s="80">
        <v>0</v>
      </c>
      <c r="AC57" s="45">
        <v>0</v>
      </c>
      <c r="AD57" s="45">
        <v>0</v>
      </c>
      <c r="AE57" s="45">
        <v>0</v>
      </c>
      <c r="AF57" s="54">
        <v>0</v>
      </c>
      <c r="AG57" s="80">
        <v>0</v>
      </c>
      <c r="AH57" s="45">
        <v>0</v>
      </c>
      <c r="AI57" s="45">
        <v>0</v>
      </c>
      <c r="AJ57" s="45">
        <v>0</v>
      </c>
      <c r="AK57" s="54">
        <v>0</v>
      </c>
      <c r="AL57" s="80">
        <v>0.0036365300000000002</v>
      </c>
      <c r="AM57" s="45">
        <v>0</v>
      </c>
      <c r="AN57" s="45">
        <v>0</v>
      </c>
      <c r="AO57" s="45">
        <v>0</v>
      </c>
      <c r="AP57" s="54">
        <v>0</v>
      </c>
      <c r="AQ57" s="80">
        <v>0</v>
      </c>
      <c r="AR57" s="53">
        <v>1.2319730210000002</v>
      </c>
      <c r="AS57" s="45">
        <v>0</v>
      </c>
      <c r="AT57" s="45">
        <v>0</v>
      </c>
      <c r="AU57" s="54">
        <v>0</v>
      </c>
      <c r="AV57" s="80">
        <v>1.212022416</v>
      </c>
      <c r="AW57" s="45">
        <v>6.452607681</v>
      </c>
      <c r="AX57" s="45">
        <v>0</v>
      </c>
      <c r="AY57" s="45">
        <v>0</v>
      </c>
      <c r="AZ57" s="54">
        <v>19.896723771999998</v>
      </c>
      <c r="BA57" s="80">
        <v>0</v>
      </c>
      <c r="BB57" s="53">
        <v>0</v>
      </c>
      <c r="BC57" s="45">
        <v>0</v>
      </c>
      <c r="BD57" s="45">
        <v>0</v>
      </c>
      <c r="BE57" s="54">
        <v>0</v>
      </c>
      <c r="BF57" s="80">
        <v>0.16289811199999998</v>
      </c>
      <c r="BG57" s="53">
        <v>0.010235239</v>
      </c>
      <c r="BH57" s="45">
        <v>0</v>
      </c>
      <c r="BI57" s="45">
        <v>0</v>
      </c>
      <c r="BJ57" s="54">
        <v>0.127067029</v>
      </c>
      <c r="BK57" s="49">
        <f t="shared" si="2"/>
        <v>140.73476381299997</v>
      </c>
    </row>
    <row r="58" spans="1:63" ht="12.75">
      <c r="A58" s="11"/>
      <c r="B58" s="18" t="s">
        <v>186</v>
      </c>
      <c r="C58" s="80">
        <v>0</v>
      </c>
      <c r="D58" s="53">
        <v>5.084803225</v>
      </c>
      <c r="E58" s="45">
        <v>0</v>
      </c>
      <c r="F58" s="45">
        <v>0</v>
      </c>
      <c r="G58" s="54">
        <v>0</v>
      </c>
      <c r="H58" s="80">
        <v>0.378868688</v>
      </c>
      <c r="I58" s="45">
        <v>1.016960645</v>
      </c>
      <c r="J58" s="45">
        <v>0</v>
      </c>
      <c r="K58" s="45">
        <v>0</v>
      </c>
      <c r="L58" s="54">
        <v>7.471936811</v>
      </c>
      <c r="M58" s="80">
        <v>0</v>
      </c>
      <c r="N58" s="53">
        <v>0</v>
      </c>
      <c r="O58" s="45">
        <v>0</v>
      </c>
      <c r="P58" s="45">
        <v>0</v>
      </c>
      <c r="Q58" s="54">
        <v>0</v>
      </c>
      <c r="R58" s="80">
        <v>0.045763228999999996</v>
      </c>
      <c r="S58" s="45">
        <v>0</v>
      </c>
      <c r="T58" s="45">
        <v>0</v>
      </c>
      <c r="U58" s="45">
        <v>0</v>
      </c>
      <c r="V58" s="54">
        <v>0.79852585</v>
      </c>
      <c r="W58" s="80">
        <v>0</v>
      </c>
      <c r="X58" s="45">
        <v>0</v>
      </c>
      <c r="Y58" s="45">
        <v>0</v>
      </c>
      <c r="Z58" s="45">
        <v>0</v>
      </c>
      <c r="AA58" s="54">
        <v>0</v>
      </c>
      <c r="AB58" s="80">
        <v>0</v>
      </c>
      <c r="AC58" s="45">
        <v>0</v>
      </c>
      <c r="AD58" s="45">
        <v>0</v>
      </c>
      <c r="AE58" s="45">
        <v>0</v>
      </c>
      <c r="AF58" s="54">
        <v>0</v>
      </c>
      <c r="AG58" s="80">
        <v>0</v>
      </c>
      <c r="AH58" s="45">
        <v>0</v>
      </c>
      <c r="AI58" s="45">
        <v>0</v>
      </c>
      <c r="AJ58" s="45">
        <v>0</v>
      </c>
      <c r="AK58" s="54">
        <v>0</v>
      </c>
      <c r="AL58" s="80">
        <v>0</v>
      </c>
      <c r="AM58" s="45">
        <v>0</v>
      </c>
      <c r="AN58" s="45">
        <v>0</v>
      </c>
      <c r="AO58" s="45">
        <v>0</v>
      </c>
      <c r="AP58" s="54">
        <v>0</v>
      </c>
      <c r="AQ58" s="80">
        <v>0</v>
      </c>
      <c r="AR58" s="53">
        <v>0</v>
      </c>
      <c r="AS58" s="45">
        <v>0</v>
      </c>
      <c r="AT58" s="45">
        <v>0</v>
      </c>
      <c r="AU58" s="54">
        <v>0</v>
      </c>
      <c r="AV58" s="80">
        <v>0.8698678639999999</v>
      </c>
      <c r="AW58" s="45">
        <v>6.883683587</v>
      </c>
      <c r="AX58" s="45">
        <v>0</v>
      </c>
      <c r="AY58" s="45">
        <v>0</v>
      </c>
      <c r="AZ58" s="54">
        <v>3.4166233200000002</v>
      </c>
      <c r="BA58" s="80">
        <v>0</v>
      </c>
      <c r="BB58" s="53">
        <v>0</v>
      </c>
      <c r="BC58" s="45">
        <v>0</v>
      </c>
      <c r="BD58" s="45">
        <v>0</v>
      </c>
      <c r="BE58" s="54">
        <v>0</v>
      </c>
      <c r="BF58" s="80">
        <v>0.080077549</v>
      </c>
      <c r="BG58" s="53">
        <v>11.571095897</v>
      </c>
      <c r="BH58" s="45">
        <v>0</v>
      </c>
      <c r="BI58" s="45">
        <v>0</v>
      </c>
      <c r="BJ58" s="54">
        <v>6.304112</v>
      </c>
      <c r="BK58" s="49">
        <f t="shared" si="2"/>
        <v>43.922318665000006</v>
      </c>
    </row>
    <row r="59" spans="1:63" ht="12.75">
      <c r="A59" s="11"/>
      <c r="B59" s="18" t="s">
        <v>176</v>
      </c>
      <c r="C59" s="80">
        <v>0</v>
      </c>
      <c r="D59" s="53">
        <v>0</v>
      </c>
      <c r="E59" s="45">
        <v>0</v>
      </c>
      <c r="F59" s="45">
        <v>0</v>
      </c>
      <c r="G59" s="54">
        <v>0</v>
      </c>
      <c r="H59" s="80">
        <v>0</v>
      </c>
      <c r="I59" s="45">
        <v>0</v>
      </c>
      <c r="J59" s="45">
        <v>0</v>
      </c>
      <c r="K59" s="45">
        <v>0</v>
      </c>
      <c r="L59" s="54">
        <v>0</v>
      </c>
      <c r="M59" s="80">
        <v>0</v>
      </c>
      <c r="N59" s="53">
        <v>0</v>
      </c>
      <c r="O59" s="45">
        <v>0</v>
      </c>
      <c r="P59" s="45">
        <v>0</v>
      </c>
      <c r="Q59" s="54">
        <v>0</v>
      </c>
      <c r="R59" s="80">
        <v>0</v>
      </c>
      <c r="S59" s="45">
        <v>0</v>
      </c>
      <c r="T59" s="45">
        <v>0</v>
      </c>
      <c r="U59" s="45">
        <v>0</v>
      </c>
      <c r="V59" s="54">
        <v>0</v>
      </c>
      <c r="W59" s="80">
        <v>0</v>
      </c>
      <c r="X59" s="45">
        <v>0</v>
      </c>
      <c r="Y59" s="45">
        <v>0</v>
      </c>
      <c r="Z59" s="45">
        <v>0</v>
      </c>
      <c r="AA59" s="54">
        <v>0</v>
      </c>
      <c r="AB59" s="80">
        <v>0</v>
      </c>
      <c r="AC59" s="45">
        <v>0</v>
      </c>
      <c r="AD59" s="45">
        <v>0</v>
      </c>
      <c r="AE59" s="45">
        <v>0</v>
      </c>
      <c r="AF59" s="54">
        <v>0</v>
      </c>
      <c r="AG59" s="80">
        <v>0</v>
      </c>
      <c r="AH59" s="45">
        <v>0</v>
      </c>
      <c r="AI59" s="45">
        <v>0</v>
      </c>
      <c r="AJ59" s="45">
        <v>0</v>
      </c>
      <c r="AK59" s="54">
        <v>0</v>
      </c>
      <c r="AL59" s="80">
        <v>0</v>
      </c>
      <c r="AM59" s="45">
        <v>0</v>
      </c>
      <c r="AN59" s="45">
        <v>0</v>
      </c>
      <c r="AO59" s="45">
        <v>0</v>
      </c>
      <c r="AP59" s="54">
        <v>0</v>
      </c>
      <c r="AQ59" s="80">
        <v>0</v>
      </c>
      <c r="AR59" s="53">
        <v>0</v>
      </c>
      <c r="AS59" s="45">
        <v>0</v>
      </c>
      <c r="AT59" s="45">
        <v>0</v>
      </c>
      <c r="AU59" s="54">
        <v>0</v>
      </c>
      <c r="AV59" s="80">
        <v>8.249373874</v>
      </c>
      <c r="AW59" s="45">
        <v>46.772706432999996</v>
      </c>
      <c r="AX59" s="45">
        <v>0</v>
      </c>
      <c r="AY59" s="45">
        <v>0</v>
      </c>
      <c r="AZ59" s="54">
        <v>131.06752683899998</v>
      </c>
      <c r="BA59" s="80">
        <v>0</v>
      </c>
      <c r="BB59" s="53">
        <v>0</v>
      </c>
      <c r="BC59" s="45">
        <v>0</v>
      </c>
      <c r="BD59" s="45">
        <v>0</v>
      </c>
      <c r="BE59" s="54">
        <v>0</v>
      </c>
      <c r="BF59" s="80">
        <v>1.046520841</v>
      </c>
      <c r="BG59" s="53">
        <v>4.413371059999999</v>
      </c>
      <c r="BH59" s="45">
        <v>0</v>
      </c>
      <c r="BI59" s="45">
        <v>0</v>
      </c>
      <c r="BJ59" s="54">
        <v>6.9646900259999995</v>
      </c>
      <c r="BK59" s="49">
        <f t="shared" si="2"/>
        <v>198.51418907299998</v>
      </c>
    </row>
    <row r="60" spans="1:63" ht="12.75">
      <c r="A60" s="11"/>
      <c r="B60" s="18" t="s">
        <v>177</v>
      </c>
      <c r="C60" s="80">
        <v>0</v>
      </c>
      <c r="D60" s="53">
        <v>3.384407418</v>
      </c>
      <c r="E60" s="45">
        <v>0</v>
      </c>
      <c r="F60" s="45">
        <v>0</v>
      </c>
      <c r="G60" s="54">
        <v>0</v>
      </c>
      <c r="H60" s="80">
        <v>0.111347004</v>
      </c>
      <c r="I60" s="45">
        <v>0</v>
      </c>
      <c r="J60" s="45">
        <v>0</v>
      </c>
      <c r="K60" s="45">
        <v>0</v>
      </c>
      <c r="L60" s="54">
        <v>5.027725117</v>
      </c>
      <c r="M60" s="80">
        <v>0</v>
      </c>
      <c r="N60" s="53">
        <v>0</v>
      </c>
      <c r="O60" s="45">
        <v>0</v>
      </c>
      <c r="P60" s="45">
        <v>0</v>
      </c>
      <c r="Q60" s="54">
        <v>0</v>
      </c>
      <c r="R60" s="80">
        <v>0.009025086</v>
      </c>
      <c r="S60" s="45">
        <v>0</v>
      </c>
      <c r="T60" s="45">
        <v>0</v>
      </c>
      <c r="U60" s="45">
        <v>0</v>
      </c>
      <c r="V60" s="54">
        <v>0</v>
      </c>
      <c r="W60" s="80">
        <v>0</v>
      </c>
      <c r="X60" s="45">
        <v>0</v>
      </c>
      <c r="Y60" s="45">
        <v>0</v>
      </c>
      <c r="Z60" s="45">
        <v>0</v>
      </c>
      <c r="AA60" s="54">
        <v>0</v>
      </c>
      <c r="AB60" s="80">
        <v>0</v>
      </c>
      <c r="AC60" s="45">
        <v>0</v>
      </c>
      <c r="AD60" s="45">
        <v>0</v>
      </c>
      <c r="AE60" s="45">
        <v>0</v>
      </c>
      <c r="AF60" s="54">
        <v>0</v>
      </c>
      <c r="AG60" s="80">
        <v>0</v>
      </c>
      <c r="AH60" s="45">
        <v>0</v>
      </c>
      <c r="AI60" s="45">
        <v>0</v>
      </c>
      <c r="AJ60" s="45">
        <v>0</v>
      </c>
      <c r="AK60" s="54">
        <v>0</v>
      </c>
      <c r="AL60" s="80">
        <v>0</v>
      </c>
      <c r="AM60" s="45">
        <v>0</v>
      </c>
      <c r="AN60" s="45">
        <v>0</v>
      </c>
      <c r="AO60" s="45">
        <v>0</v>
      </c>
      <c r="AP60" s="54">
        <v>0</v>
      </c>
      <c r="AQ60" s="80">
        <v>0</v>
      </c>
      <c r="AR60" s="53">
        <v>0</v>
      </c>
      <c r="AS60" s="45">
        <v>0</v>
      </c>
      <c r="AT60" s="45">
        <v>0</v>
      </c>
      <c r="AU60" s="54">
        <v>0</v>
      </c>
      <c r="AV60" s="80">
        <v>0.838077787</v>
      </c>
      <c r="AW60" s="45">
        <v>11.443961518000002</v>
      </c>
      <c r="AX60" s="45">
        <v>0</v>
      </c>
      <c r="AY60" s="45">
        <v>0</v>
      </c>
      <c r="AZ60" s="54">
        <v>7.556478201999999</v>
      </c>
      <c r="BA60" s="80">
        <v>0</v>
      </c>
      <c r="BB60" s="53">
        <v>0</v>
      </c>
      <c r="BC60" s="45">
        <v>0</v>
      </c>
      <c r="BD60" s="45">
        <v>0</v>
      </c>
      <c r="BE60" s="54">
        <v>0</v>
      </c>
      <c r="BF60" s="80">
        <v>0.065217417</v>
      </c>
      <c r="BG60" s="53">
        <v>0</v>
      </c>
      <c r="BH60" s="45">
        <v>0</v>
      </c>
      <c r="BI60" s="45">
        <v>0</v>
      </c>
      <c r="BJ60" s="54">
        <v>1.921928971</v>
      </c>
      <c r="BK60" s="49">
        <f t="shared" si="2"/>
        <v>30.35816852</v>
      </c>
    </row>
    <row r="61" spans="1:63" ht="12.75">
      <c r="A61" s="11"/>
      <c r="B61" s="18" t="s">
        <v>178</v>
      </c>
      <c r="C61" s="80">
        <v>0</v>
      </c>
      <c r="D61" s="53">
        <v>5.5787822600000005</v>
      </c>
      <c r="E61" s="45">
        <v>0</v>
      </c>
      <c r="F61" s="45">
        <v>0</v>
      </c>
      <c r="G61" s="54">
        <v>0</v>
      </c>
      <c r="H61" s="80">
        <v>0.16338925599999998</v>
      </c>
      <c r="I61" s="45">
        <v>0</v>
      </c>
      <c r="J61" s="45">
        <v>0</v>
      </c>
      <c r="K61" s="45">
        <v>0</v>
      </c>
      <c r="L61" s="54">
        <v>12.005539424</v>
      </c>
      <c r="M61" s="80">
        <v>0</v>
      </c>
      <c r="N61" s="53">
        <v>0</v>
      </c>
      <c r="O61" s="45">
        <v>0</v>
      </c>
      <c r="P61" s="45">
        <v>0</v>
      </c>
      <c r="Q61" s="54">
        <v>0</v>
      </c>
      <c r="R61" s="80">
        <v>0.081265006</v>
      </c>
      <c r="S61" s="45">
        <v>0</v>
      </c>
      <c r="T61" s="45">
        <v>0</v>
      </c>
      <c r="U61" s="45">
        <v>0</v>
      </c>
      <c r="V61" s="54">
        <v>0.044630258</v>
      </c>
      <c r="W61" s="80">
        <v>0</v>
      </c>
      <c r="X61" s="45">
        <v>0</v>
      </c>
      <c r="Y61" s="45">
        <v>0</v>
      </c>
      <c r="Z61" s="45">
        <v>0</v>
      </c>
      <c r="AA61" s="54">
        <v>0</v>
      </c>
      <c r="AB61" s="80">
        <v>0</v>
      </c>
      <c r="AC61" s="45">
        <v>0</v>
      </c>
      <c r="AD61" s="45">
        <v>0</v>
      </c>
      <c r="AE61" s="45">
        <v>0</v>
      </c>
      <c r="AF61" s="54">
        <v>0</v>
      </c>
      <c r="AG61" s="80">
        <v>0</v>
      </c>
      <c r="AH61" s="45">
        <v>0</v>
      </c>
      <c r="AI61" s="45">
        <v>0</v>
      </c>
      <c r="AJ61" s="45">
        <v>0</v>
      </c>
      <c r="AK61" s="54">
        <v>0</v>
      </c>
      <c r="AL61" s="80">
        <v>0</v>
      </c>
      <c r="AM61" s="45">
        <v>0</v>
      </c>
      <c r="AN61" s="45">
        <v>0</v>
      </c>
      <c r="AO61" s="45">
        <v>0</v>
      </c>
      <c r="AP61" s="54">
        <v>0</v>
      </c>
      <c r="AQ61" s="80">
        <v>0</v>
      </c>
      <c r="AR61" s="53">
        <v>0</v>
      </c>
      <c r="AS61" s="45">
        <v>0</v>
      </c>
      <c r="AT61" s="45">
        <v>0</v>
      </c>
      <c r="AU61" s="54">
        <v>0</v>
      </c>
      <c r="AV61" s="80">
        <v>3.9337484069999995</v>
      </c>
      <c r="AW61" s="45">
        <v>7.5531932269999995</v>
      </c>
      <c r="AX61" s="45">
        <v>0</v>
      </c>
      <c r="AY61" s="45">
        <v>0</v>
      </c>
      <c r="AZ61" s="54">
        <v>29.937178189</v>
      </c>
      <c r="BA61" s="80">
        <v>0</v>
      </c>
      <c r="BB61" s="53">
        <v>0</v>
      </c>
      <c r="BC61" s="45">
        <v>0</v>
      </c>
      <c r="BD61" s="45">
        <v>0</v>
      </c>
      <c r="BE61" s="54">
        <v>0</v>
      </c>
      <c r="BF61" s="80">
        <v>0.378061151</v>
      </c>
      <c r="BG61" s="53">
        <v>0</v>
      </c>
      <c r="BH61" s="45">
        <v>0</v>
      </c>
      <c r="BI61" s="45">
        <v>0</v>
      </c>
      <c r="BJ61" s="54">
        <v>1.079224989</v>
      </c>
      <c r="BK61" s="49">
        <f t="shared" si="2"/>
        <v>60.755012167000004</v>
      </c>
    </row>
    <row r="62" spans="1:63" ht="12.75">
      <c r="A62" s="11"/>
      <c r="B62" s="18" t="s">
        <v>179</v>
      </c>
      <c r="C62" s="80">
        <v>0</v>
      </c>
      <c r="D62" s="53">
        <v>0</v>
      </c>
      <c r="E62" s="45">
        <v>0</v>
      </c>
      <c r="F62" s="45">
        <v>0</v>
      </c>
      <c r="G62" s="54">
        <v>0</v>
      </c>
      <c r="H62" s="80">
        <v>0.163885297</v>
      </c>
      <c r="I62" s="45">
        <v>0</v>
      </c>
      <c r="J62" s="45">
        <v>0</v>
      </c>
      <c r="K62" s="45">
        <v>0</v>
      </c>
      <c r="L62" s="54">
        <v>1.625525074</v>
      </c>
      <c r="M62" s="80">
        <v>0</v>
      </c>
      <c r="N62" s="53">
        <v>0</v>
      </c>
      <c r="O62" s="45">
        <v>0</v>
      </c>
      <c r="P62" s="45">
        <v>0</v>
      </c>
      <c r="Q62" s="54">
        <v>0</v>
      </c>
      <c r="R62" s="80">
        <v>0.0027182689999999997</v>
      </c>
      <c r="S62" s="45">
        <v>0</v>
      </c>
      <c r="T62" s="45">
        <v>0</v>
      </c>
      <c r="U62" s="45">
        <v>0</v>
      </c>
      <c r="V62" s="54">
        <v>0</v>
      </c>
      <c r="W62" s="80">
        <v>0</v>
      </c>
      <c r="X62" s="45">
        <v>0</v>
      </c>
      <c r="Y62" s="45">
        <v>0</v>
      </c>
      <c r="Z62" s="45">
        <v>0</v>
      </c>
      <c r="AA62" s="54">
        <v>0</v>
      </c>
      <c r="AB62" s="80">
        <v>0</v>
      </c>
      <c r="AC62" s="45">
        <v>0</v>
      </c>
      <c r="AD62" s="45">
        <v>0</v>
      </c>
      <c r="AE62" s="45">
        <v>0</v>
      </c>
      <c r="AF62" s="54">
        <v>0</v>
      </c>
      <c r="AG62" s="80">
        <v>0</v>
      </c>
      <c r="AH62" s="45">
        <v>0</v>
      </c>
      <c r="AI62" s="45">
        <v>0</v>
      </c>
      <c r="AJ62" s="45">
        <v>0</v>
      </c>
      <c r="AK62" s="54">
        <v>0</v>
      </c>
      <c r="AL62" s="80">
        <v>0</v>
      </c>
      <c r="AM62" s="45">
        <v>0</v>
      </c>
      <c r="AN62" s="45">
        <v>0</v>
      </c>
      <c r="AO62" s="45">
        <v>0</v>
      </c>
      <c r="AP62" s="54">
        <v>0</v>
      </c>
      <c r="AQ62" s="80">
        <v>0</v>
      </c>
      <c r="AR62" s="53">
        <v>0</v>
      </c>
      <c r="AS62" s="45">
        <v>0</v>
      </c>
      <c r="AT62" s="45">
        <v>0</v>
      </c>
      <c r="AU62" s="54">
        <v>0</v>
      </c>
      <c r="AV62" s="80">
        <v>2.04119114</v>
      </c>
      <c r="AW62" s="45">
        <v>4.791650407</v>
      </c>
      <c r="AX62" s="45">
        <v>0</v>
      </c>
      <c r="AY62" s="45">
        <v>0</v>
      </c>
      <c r="AZ62" s="54">
        <v>18.955808201</v>
      </c>
      <c r="BA62" s="80">
        <v>0</v>
      </c>
      <c r="BB62" s="53">
        <v>0</v>
      </c>
      <c r="BC62" s="45">
        <v>0</v>
      </c>
      <c r="BD62" s="45">
        <v>0</v>
      </c>
      <c r="BE62" s="54">
        <v>0</v>
      </c>
      <c r="BF62" s="80">
        <v>0.263808464</v>
      </c>
      <c r="BG62" s="53">
        <v>0.270706613</v>
      </c>
      <c r="BH62" s="45">
        <v>0</v>
      </c>
      <c r="BI62" s="45">
        <v>0</v>
      </c>
      <c r="BJ62" s="54">
        <v>2.489959426</v>
      </c>
      <c r="BK62" s="49">
        <f t="shared" si="2"/>
        <v>30.605252891</v>
      </c>
    </row>
    <row r="63" spans="1:63" ht="12.75">
      <c r="A63" s="11"/>
      <c r="B63" s="18" t="s">
        <v>180</v>
      </c>
      <c r="C63" s="80">
        <v>0</v>
      </c>
      <c r="D63" s="53">
        <v>5.315953225</v>
      </c>
      <c r="E63" s="45">
        <v>0</v>
      </c>
      <c r="F63" s="45">
        <v>0</v>
      </c>
      <c r="G63" s="54">
        <v>0</v>
      </c>
      <c r="H63" s="80">
        <v>0.168212638</v>
      </c>
      <c r="I63" s="45">
        <v>3.189571935</v>
      </c>
      <c r="J63" s="45">
        <v>0</v>
      </c>
      <c r="K63" s="45">
        <v>0</v>
      </c>
      <c r="L63" s="54">
        <v>1.4672913300000001</v>
      </c>
      <c r="M63" s="80">
        <v>0</v>
      </c>
      <c r="N63" s="53">
        <v>0</v>
      </c>
      <c r="O63" s="45">
        <v>0</v>
      </c>
      <c r="P63" s="45">
        <v>0</v>
      </c>
      <c r="Q63" s="54">
        <v>0</v>
      </c>
      <c r="R63" s="80">
        <v>0.165251181</v>
      </c>
      <c r="S63" s="45">
        <v>15.947859675</v>
      </c>
      <c r="T63" s="45">
        <v>0</v>
      </c>
      <c r="U63" s="45">
        <v>0</v>
      </c>
      <c r="V63" s="54">
        <v>1.388147414</v>
      </c>
      <c r="W63" s="80">
        <v>0</v>
      </c>
      <c r="X63" s="45">
        <v>0</v>
      </c>
      <c r="Y63" s="45">
        <v>0</v>
      </c>
      <c r="Z63" s="45">
        <v>0</v>
      </c>
      <c r="AA63" s="54">
        <v>0</v>
      </c>
      <c r="AB63" s="80">
        <v>0</v>
      </c>
      <c r="AC63" s="45">
        <v>0</v>
      </c>
      <c r="AD63" s="45">
        <v>0</v>
      </c>
      <c r="AE63" s="45">
        <v>0</v>
      </c>
      <c r="AF63" s="54">
        <v>0</v>
      </c>
      <c r="AG63" s="80">
        <v>0</v>
      </c>
      <c r="AH63" s="45">
        <v>0</v>
      </c>
      <c r="AI63" s="45">
        <v>0</v>
      </c>
      <c r="AJ63" s="45">
        <v>0</v>
      </c>
      <c r="AK63" s="54">
        <v>0</v>
      </c>
      <c r="AL63" s="80">
        <v>0</v>
      </c>
      <c r="AM63" s="45">
        <v>0</v>
      </c>
      <c r="AN63" s="45">
        <v>0</v>
      </c>
      <c r="AO63" s="45">
        <v>0</v>
      </c>
      <c r="AP63" s="54">
        <v>0</v>
      </c>
      <c r="AQ63" s="80">
        <v>0</v>
      </c>
      <c r="AR63" s="53">
        <v>0</v>
      </c>
      <c r="AS63" s="45">
        <v>0</v>
      </c>
      <c r="AT63" s="45">
        <v>0</v>
      </c>
      <c r="AU63" s="54">
        <v>0</v>
      </c>
      <c r="AV63" s="80">
        <v>2.259014338</v>
      </c>
      <c r="AW63" s="45">
        <v>7.399352518000001</v>
      </c>
      <c r="AX63" s="45">
        <v>0</v>
      </c>
      <c r="AY63" s="45">
        <v>0</v>
      </c>
      <c r="AZ63" s="54">
        <v>37.375709309</v>
      </c>
      <c r="BA63" s="80">
        <v>0</v>
      </c>
      <c r="BB63" s="53">
        <v>0</v>
      </c>
      <c r="BC63" s="45">
        <v>0</v>
      </c>
      <c r="BD63" s="45">
        <v>0</v>
      </c>
      <c r="BE63" s="54">
        <v>0</v>
      </c>
      <c r="BF63" s="80">
        <v>0.593199527</v>
      </c>
      <c r="BG63" s="53">
        <v>0.34976082599999997</v>
      </c>
      <c r="BH63" s="45">
        <v>0</v>
      </c>
      <c r="BI63" s="45">
        <v>0</v>
      </c>
      <c r="BJ63" s="54">
        <v>1.930161014</v>
      </c>
      <c r="BK63" s="49">
        <f t="shared" si="2"/>
        <v>77.54948492999999</v>
      </c>
    </row>
    <row r="64" spans="1:63" ht="12.75">
      <c r="A64" s="11"/>
      <c r="B64" s="18" t="s">
        <v>181</v>
      </c>
      <c r="C64" s="80">
        <v>0</v>
      </c>
      <c r="D64" s="53">
        <v>39.235342725</v>
      </c>
      <c r="E64" s="45">
        <v>0</v>
      </c>
      <c r="F64" s="45">
        <v>0</v>
      </c>
      <c r="G64" s="54">
        <v>0</v>
      </c>
      <c r="H64" s="80">
        <v>0.171228567</v>
      </c>
      <c r="I64" s="45">
        <v>54.354703140999995</v>
      </c>
      <c r="J64" s="45">
        <v>0</v>
      </c>
      <c r="K64" s="45">
        <v>0</v>
      </c>
      <c r="L64" s="54">
        <v>20.73889423</v>
      </c>
      <c r="M64" s="80">
        <v>0</v>
      </c>
      <c r="N64" s="53">
        <v>0</v>
      </c>
      <c r="O64" s="45">
        <v>0</v>
      </c>
      <c r="P64" s="45">
        <v>0</v>
      </c>
      <c r="Q64" s="54">
        <v>0</v>
      </c>
      <c r="R64" s="80">
        <v>0.036317711</v>
      </c>
      <c r="S64" s="45">
        <v>0</v>
      </c>
      <c r="T64" s="45">
        <v>5.4929479820000005</v>
      </c>
      <c r="U64" s="45">
        <v>0</v>
      </c>
      <c r="V64" s="54">
        <v>0.05231379</v>
      </c>
      <c r="W64" s="80">
        <v>0</v>
      </c>
      <c r="X64" s="45">
        <v>0</v>
      </c>
      <c r="Y64" s="45">
        <v>0</v>
      </c>
      <c r="Z64" s="45">
        <v>0</v>
      </c>
      <c r="AA64" s="54">
        <v>0</v>
      </c>
      <c r="AB64" s="80">
        <v>0</v>
      </c>
      <c r="AC64" s="45">
        <v>0</v>
      </c>
      <c r="AD64" s="45">
        <v>0</v>
      </c>
      <c r="AE64" s="45">
        <v>0</v>
      </c>
      <c r="AF64" s="54">
        <v>0</v>
      </c>
      <c r="AG64" s="80">
        <v>0</v>
      </c>
      <c r="AH64" s="45">
        <v>0</v>
      </c>
      <c r="AI64" s="45">
        <v>0</v>
      </c>
      <c r="AJ64" s="45">
        <v>0</v>
      </c>
      <c r="AK64" s="54">
        <v>0</v>
      </c>
      <c r="AL64" s="80">
        <v>0</v>
      </c>
      <c r="AM64" s="45">
        <v>0</v>
      </c>
      <c r="AN64" s="45">
        <v>0</v>
      </c>
      <c r="AO64" s="45">
        <v>0</v>
      </c>
      <c r="AP64" s="54">
        <v>0</v>
      </c>
      <c r="AQ64" s="80">
        <v>0</v>
      </c>
      <c r="AR64" s="53">
        <v>0</v>
      </c>
      <c r="AS64" s="45">
        <v>0</v>
      </c>
      <c r="AT64" s="45">
        <v>0</v>
      </c>
      <c r="AU64" s="54">
        <v>0</v>
      </c>
      <c r="AV64" s="80">
        <v>1.1576754580000002</v>
      </c>
      <c r="AW64" s="45">
        <v>9.731935206000001</v>
      </c>
      <c r="AX64" s="45">
        <v>0</v>
      </c>
      <c r="AY64" s="45">
        <v>0</v>
      </c>
      <c r="AZ64" s="54">
        <v>5.990273153</v>
      </c>
      <c r="BA64" s="80">
        <v>0</v>
      </c>
      <c r="BB64" s="53">
        <v>0</v>
      </c>
      <c r="BC64" s="45">
        <v>0</v>
      </c>
      <c r="BD64" s="45">
        <v>0</v>
      </c>
      <c r="BE64" s="54">
        <v>0</v>
      </c>
      <c r="BF64" s="80">
        <v>0.11922972500000001</v>
      </c>
      <c r="BG64" s="53">
        <v>1.0453206449999999</v>
      </c>
      <c r="BH64" s="45">
        <v>0</v>
      </c>
      <c r="BI64" s="45">
        <v>0</v>
      </c>
      <c r="BJ64" s="54">
        <v>14.855947362999999</v>
      </c>
      <c r="BK64" s="49">
        <f t="shared" si="2"/>
        <v>152.98212969600002</v>
      </c>
    </row>
    <row r="65" spans="1:63" ht="12.75">
      <c r="A65" s="11"/>
      <c r="B65" s="18" t="s">
        <v>182</v>
      </c>
      <c r="C65" s="80">
        <v>0</v>
      </c>
      <c r="D65" s="53">
        <v>0</v>
      </c>
      <c r="E65" s="45">
        <v>0</v>
      </c>
      <c r="F65" s="45">
        <v>0</v>
      </c>
      <c r="G65" s="54">
        <v>0</v>
      </c>
      <c r="H65" s="80">
        <v>0.514396865</v>
      </c>
      <c r="I65" s="45">
        <v>38.645622948</v>
      </c>
      <c r="J65" s="45">
        <v>0</v>
      </c>
      <c r="K65" s="45">
        <v>0</v>
      </c>
      <c r="L65" s="54">
        <v>4.006887537</v>
      </c>
      <c r="M65" s="80">
        <v>0</v>
      </c>
      <c r="N65" s="53">
        <v>0</v>
      </c>
      <c r="O65" s="45">
        <v>0</v>
      </c>
      <c r="P65" s="45">
        <v>0</v>
      </c>
      <c r="Q65" s="54">
        <v>0</v>
      </c>
      <c r="R65" s="80">
        <v>0.10196026700000001</v>
      </c>
      <c r="S65" s="45">
        <v>0</v>
      </c>
      <c r="T65" s="45">
        <v>0</v>
      </c>
      <c r="U65" s="45">
        <v>0</v>
      </c>
      <c r="V65" s="54">
        <v>0.393090318</v>
      </c>
      <c r="W65" s="80">
        <v>0</v>
      </c>
      <c r="X65" s="45">
        <v>0</v>
      </c>
      <c r="Y65" s="45">
        <v>0</v>
      </c>
      <c r="Z65" s="45">
        <v>0</v>
      </c>
      <c r="AA65" s="54">
        <v>0</v>
      </c>
      <c r="AB65" s="80">
        <v>0</v>
      </c>
      <c r="AC65" s="45">
        <v>0</v>
      </c>
      <c r="AD65" s="45">
        <v>0</v>
      </c>
      <c r="AE65" s="45">
        <v>0</v>
      </c>
      <c r="AF65" s="54">
        <v>0.288015865</v>
      </c>
      <c r="AG65" s="80">
        <v>0</v>
      </c>
      <c r="AH65" s="45">
        <v>0</v>
      </c>
      <c r="AI65" s="45">
        <v>0</v>
      </c>
      <c r="AJ65" s="45">
        <v>0</v>
      </c>
      <c r="AK65" s="54">
        <v>0</v>
      </c>
      <c r="AL65" s="80">
        <v>0</v>
      </c>
      <c r="AM65" s="45">
        <v>0</v>
      </c>
      <c r="AN65" s="45">
        <v>0</v>
      </c>
      <c r="AO65" s="45">
        <v>0</v>
      </c>
      <c r="AP65" s="54">
        <v>0</v>
      </c>
      <c r="AQ65" s="80">
        <v>0</v>
      </c>
      <c r="AR65" s="53">
        <v>5.21544355</v>
      </c>
      <c r="AS65" s="45">
        <v>0</v>
      </c>
      <c r="AT65" s="45">
        <v>0</v>
      </c>
      <c r="AU65" s="54">
        <v>0</v>
      </c>
      <c r="AV65" s="80">
        <v>1.0928058410000001</v>
      </c>
      <c r="AW65" s="45">
        <v>13.935665166999998</v>
      </c>
      <c r="AX65" s="45">
        <v>0</v>
      </c>
      <c r="AY65" s="45">
        <v>0</v>
      </c>
      <c r="AZ65" s="54">
        <v>23.838775771</v>
      </c>
      <c r="BA65" s="80">
        <v>0</v>
      </c>
      <c r="BB65" s="53">
        <v>0</v>
      </c>
      <c r="BC65" s="45">
        <v>0</v>
      </c>
      <c r="BD65" s="45">
        <v>0</v>
      </c>
      <c r="BE65" s="54">
        <v>0</v>
      </c>
      <c r="BF65" s="80">
        <v>0.365288621</v>
      </c>
      <c r="BG65" s="53">
        <v>3.241241935</v>
      </c>
      <c r="BH65" s="45">
        <v>0</v>
      </c>
      <c r="BI65" s="45">
        <v>0</v>
      </c>
      <c r="BJ65" s="54">
        <v>0.39637371099999996</v>
      </c>
      <c r="BK65" s="49">
        <f t="shared" si="2"/>
        <v>92.035568396</v>
      </c>
    </row>
    <row r="66" spans="1:63" ht="12.75">
      <c r="A66" s="11"/>
      <c r="B66" s="18" t="s">
        <v>183</v>
      </c>
      <c r="C66" s="80">
        <v>0</v>
      </c>
      <c r="D66" s="53">
        <v>5.213648385</v>
      </c>
      <c r="E66" s="45">
        <v>0</v>
      </c>
      <c r="F66" s="45">
        <v>0</v>
      </c>
      <c r="G66" s="54">
        <v>0</v>
      </c>
      <c r="H66" s="80">
        <v>0.40968749</v>
      </c>
      <c r="I66" s="45">
        <v>0.052136484000000004</v>
      </c>
      <c r="J66" s="45">
        <v>0</v>
      </c>
      <c r="K66" s="45">
        <v>0</v>
      </c>
      <c r="L66" s="54">
        <v>36.055109106</v>
      </c>
      <c r="M66" s="80">
        <v>0</v>
      </c>
      <c r="N66" s="53">
        <v>0</v>
      </c>
      <c r="O66" s="45">
        <v>0</v>
      </c>
      <c r="P66" s="45">
        <v>0</v>
      </c>
      <c r="Q66" s="54">
        <v>0</v>
      </c>
      <c r="R66" s="80">
        <v>0.144745053</v>
      </c>
      <c r="S66" s="45">
        <v>6.256378062</v>
      </c>
      <c r="T66" s="45">
        <v>2.0854593539999997</v>
      </c>
      <c r="U66" s="45">
        <v>0</v>
      </c>
      <c r="V66" s="54">
        <v>0</v>
      </c>
      <c r="W66" s="80">
        <v>0</v>
      </c>
      <c r="X66" s="45">
        <v>0</v>
      </c>
      <c r="Y66" s="45">
        <v>0</v>
      </c>
      <c r="Z66" s="45">
        <v>0</v>
      </c>
      <c r="AA66" s="54">
        <v>0</v>
      </c>
      <c r="AB66" s="80">
        <v>0</v>
      </c>
      <c r="AC66" s="45">
        <v>0</v>
      </c>
      <c r="AD66" s="45">
        <v>0</v>
      </c>
      <c r="AE66" s="45">
        <v>0</v>
      </c>
      <c r="AF66" s="54">
        <v>0</v>
      </c>
      <c r="AG66" s="80">
        <v>0</v>
      </c>
      <c r="AH66" s="45">
        <v>0</v>
      </c>
      <c r="AI66" s="45">
        <v>0</v>
      </c>
      <c r="AJ66" s="45">
        <v>0</v>
      </c>
      <c r="AK66" s="54">
        <v>0</v>
      </c>
      <c r="AL66" s="80">
        <v>0</v>
      </c>
      <c r="AM66" s="45">
        <v>0</v>
      </c>
      <c r="AN66" s="45">
        <v>0</v>
      </c>
      <c r="AO66" s="45">
        <v>0</v>
      </c>
      <c r="AP66" s="54">
        <v>0</v>
      </c>
      <c r="AQ66" s="80">
        <v>0</v>
      </c>
      <c r="AR66" s="53">
        <v>0</v>
      </c>
      <c r="AS66" s="45">
        <v>0</v>
      </c>
      <c r="AT66" s="45">
        <v>0</v>
      </c>
      <c r="AU66" s="54">
        <v>0</v>
      </c>
      <c r="AV66" s="80">
        <v>2.9772666460000003</v>
      </c>
      <c r="AW66" s="45">
        <v>14.208597626000001</v>
      </c>
      <c r="AX66" s="45">
        <v>0</v>
      </c>
      <c r="AY66" s="45">
        <v>0</v>
      </c>
      <c r="AZ66" s="54">
        <v>32.109866701</v>
      </c>
      <c r="BA66" s="80">
        <v>0</v>
      </c>
      <c r="BB66" s="53">
        <v>0</v>
      </c>
      <c r="BC66" s="45">
        <v>0</v>
      </c>
      <c r="BD66" s="45">
        <v>0</v>
      </c>
      <c r="BE66" s="54">
        <v>0</v>
      </c>
      <c r="BF66" s="80">
        <v>0.5609565660000001</v>
      </c>
      <c r="BG66" s="53">
        <v>0.020818457999999998</v>
      </c>
      <c r="BH66" s="45">
        <v>0</v>
      </c>
      <c r="BI66" s="45">
        <v>0</v>
      </c>
      <c r="BJ66" s="54">
        <v>2.481923206</v>
      </c>
      <c r="BK66" s="49">
        <f t="shared" si="2"/>
        <v>102.576593137</v>
      </c>
    </row>
    <row r="67" spans="1:63" ht="12.75">
      <c r="A67" s="11"/>
      <c r="B67" s="18" t="s">
        <v>184</v>
      </c>
      <c r="C67" s="80">
        <v>0</v>
      </c>
      <c r="D67" s="53">
        <v>0</v>
      </c>
      <c r="E67" s="45">
        <v>0</v>
      </c>
      <c r="F67" s="45">
        <v>0</v>
      </c>
      <c r="G67" s="54">
        <v>0</v>
      </c>
      <c r="H67" s="80">
        <v>0</v>
      </c>
      <c r="I67" s="45">
        <v>0</v>
      </c>
      <c r="J67" s="45">
        <v>0</v>
      </c>
      <c r="K67" s="45">
        <v>0</v>
      </c>
      <c r="L67" s="54">
        <v>0</v>
      </c>
      <c r="M67" s="80">
        <v>0</v>
      </c>
      <c r="N67" s="53">
        <v>0</v>
      </c>
      <c r="O67" s="45">
        <v>0</v>
      </c>
      <c r="P67" s="45">
        <v>0</v>
      </c>
      <c r="Q67" s="54">
        <v>0</v>
      </c>
      <c r="R67" s="80">
        <v>0</v>
      </c>
      <c r="S67" s="45">
        <v>0</v>
      </c>
      <c r="T67" s="45">
        <v>0</v>
      </c>
      <c r="U67" s="45">
        <v>0</v>
      </c>
      <c r="V67" s="54">
        <v>0</v>
      </c>
      <c r="W67" s="80">
        <v>0</v>
      </c>
      <c r="X67" s="45">
        <v>0</v>
      </c>
      <c r="Y67" s="45">
        <v>0</v>
      </c>
      <c r="Z67" s="45">
        <v>0</v>
      </c>
      <c r="AA67" s="54">
        <v>0</v>
      </c>
      <c r="AB67" s="80">
        <v>0</v>
      </c>
      <c r="AC67" s="45">
        <v>0</v>
      </c>
      <c r="AD67" s="45">
        <v>0</v>
      </c>
      <c r="AE67" s="45">
        <v>0</v>
      </c>
      <c r="AF67" s="54">
        <v>0</v>
      </c>
      <c r="AG67" s="80">
        <v>0</v>
      </c>
      <c r="AH67" s="45">
        <v>0</v>
      </c>
      <c r="AI67" s="45">
        <v>0</v>
      </c>
      <c r="AJ67" s="45">
        <v>0</v>
      </c>
      <c r="AK67" s="54">
        <v>0</v>
      </c>
      <c r="AL67" s="80">
        <v>0</v>
      </c>
      <c r="AM67" s="45">
        <v>0</v>
      </c>
      <c r="AN67" s="45">
        <v>0</v>
      </c>
      <c r="AO67" s="45">
        <v>0</v>
      </c>
      <c r="AP67" s="54">
        <v>0</v>
      </c>
      <c r="AQ67" s="80">
        <v>0</v>
      </c>
      <c r="AR67" s="53">
        <v>0</v>
      </c>
      <c r="AS67" s="45">
        <v>0</v>
      </c>
      <c r="AT67" s="45">
        <v>0</v>
      </c>
      <c r="AU67" s="54">
        <v>0</v>
      </c>
      <c r="AV67" s="80">
        <v>5.002858126</v>
      </c>
      <c r="AW67" s="45">
        <v>32.587276712</v>
      </c>
      <c r="AX67" s="45">
        <v>0</v>
      </c>
      <c r="AY67" s="45">
        <v>0</v>
      </c>
      <c r="AZ67" s="54">
        <v>87.512019442</v>
      </c>
      <c r="BA67" s="80">
        <v>0</v>
      </c>
      <c r="BB67" s="53">
        <v>0</v>
      </c>
      <c r="BC67" s="45">
        <v>0</v>
      </c>
      <c r="BD67" s="45">
        <v>0</v>
      </c>
      <c r="BE67" s="54">
        <v>0</v>
      </c>
      <c r="BF67" s="80">
        <v>0.6445316249999999</v>
      </c>
      <c r="BG67" s="53">
        <v>0.1349776</v>
      </c>
      <c r="BH67" s="45">
        <v>0</v>
      </c>
      <c r="BI67" s="45">
        <v>0</v>
      </c>
      <c r="BJ67" s="54">
        <v>5.563057657999999</v>
      </c>
      <c r="BK67" s="49">
        <f t="shared" si="2"/>
        <v>131.444721163</v>
      </c>
    </row>
    <row r="68" spans="1:63" ht="12.75">
      <c r="A68" s="36"/>
      <c r="B68" s="37" t="s">
        <v>89</v>
      </c>
      <c r="C68" s="114">
        <f aca="true" t="shared" si="3" ref="C68:AH68">SUM(C15:C67)</f>
        <v>0</v>
      </c>
      <c r="D68" s="115">
        <f t="shared" si="3"/>
        <v>833.8688295930001</v>
      </c>
      <c r="E68" s="115">
        <f t="shared" si="3"/>
        <v>0</v>
      </c>
      <c r="F68" s="115">
        <f t="shared" si="3"/>
        <v>0</v>
      </c>
      <c r="G68" s="116">
        <f t="shared" si="3"/>
        <v>0</v>
      </c>
      <c r="H68" s="114">
        <f t="shared" si="3"/>
        <v>12.567132542</v>
      </c>
      <c r="I68" s="115">
        <f t="shared" si="3"/>
        <v>3106.266249026999</v>
      </c>
      <c r="J68" s="115">
        <f t="shared" si="3"/>
        <v>0</v>
      </c>
      <c r="K68" s="115">
        <f t="shared" si="3"/>
        <v>0</v>
      </c>
      <c r="L68" s="116">
        <f t="shared" si="3"/>
        <v>484.4948432670001</v>
      </c>
      <c r="M68" s="114">
        <f t="shared" si="3"/>
        <v>0</v>
      </c>
      <c r="N68" s="115">
        <f t="shared" si="3"/>
        <v>0</v>
      </c>
      <c r="O68" s="115">
        <f t="shared" si="3"/>
        <v>0</v>
      </c>
      <c r="P68" s="115">
        <f t="shared" si="3"/>
        <v>0</v>
      </c>
      <c r="Q68" s="116">
        <f t="shared" si="3"/>
        <v>0</v>
      </c>
      <c r="R68" s="114">
        <f t="shared" si="3"/>
        <v>3.0077321379999997</v>
      </c>
      <c r="S68" s="115">
        <f t="shared" si="3"/>
        <v>467.1650454340001</v>
      </c>
      <c r="T68" s="115">
        <f t="shared" si="3"/>
        <v>7.578407336</v>
      </c>
      <c r="U68" s="115">
        <f t="shared" si="3"/>
        <v>0</v>
      </c>
      <c r="V68" s="116">
        <f t="shared" si="3"/>
        <v>10.758642980000001</v>
      </c>
      <c r="W68" s="114">
        <f t="shared" si="3"/>
        <v>0</v>
      </c>
      <c r="X68" s="115">
        <f t="shared" si="3"/>
        <v>0</v>
      </c>
      <c r="Y68" s="115">
        <f t="shared" si="3"/>
        <v>0</v>
      </c>
      <c r="Z68" s="115">
        <f t="shared" si="3"/>
        <v>0</v>
      </c>
      <c r="AA68" s="116">
        <f t="shared" si="3"/>
        <v>0</v>
      </c>
      <c r="AB68" s="114">
        <f t="shared" si="3"/>
        <v>0.031651779000000005</v>
      </c>
      <c r="AC68" s="115">
        <f t="shared" si="3"/>
        <v>0</v>
      </c>
      <c r="AD68" s="115">
        <f t="shared" si="3"/>
        <v>0</v>
      </c>
      <c r="AE68" s="115">
        <f t="shared" si="3"/>
        <v>0</v>
      </c>
      <c r="AF68" s="116">
        <f t="shared" si="3"/>
        <v>0.353113813</v>
      </c>
      <c r="AG68" s="114">
        <f t="shared" si="3"/>
        <v>0</v>
      </c>
      <c r="AH68" s="115">
        <f t="shared" si="3"/>
        <v>0</v>
      </c>
      <c r="AI68" s="115">
        <f aca="true" t="shared" si="4" ref="AI68:BK68">SUM(AI15:AI67)</f>
        <v>0</v>
      </c>
      <c r="AJ68" s="115">
        <f t="shared" si="4"/>
        <v>0</v>
      </c>
      <c r="AK68" s="116">
        <f t="shared" si="4"/>
        <v>0</v>
      </c>
      <c r="AL68" s="114">
        <f t="shared" si="4"/>
        <v>0.00906392</v>
      </c>
      <c r="AM68" s="115">
        <f t="shared" si="4"/>
        <v>0</v>
      </c>
      <c r="AN68" s="115">
        <f t="shared" si="4"/>
        <v>0</v>
      </c>
      <c r="AO68" s="115">
        <f t="shared" si="4"/>
        <v>0</v>
      </c>
      <c r="AP68" s="116">
        <f t="shared" si="4"/>
        <v>0</v>
      </c>
      <c r="AQ68" s="114">
        <f t="shared" si="4"/>
        <v>0</v>
      </c>
      <c r="AR68" s="115">
        <f t="shared" si="4"/>
        <v>27.213058511000003</v>
      </c>
      <c r="AS68" s="115">
        <f t="shared" si="4"/>
        <v>0</v>
      </c>
      <c r="AT68" s="115">
        <f t="shared" si="4"/>
        <v>0</v>
      </c>
      <c r="AU68" s="116">
        <f t="shared" si="4"/>
        <v>0</v>
      </c>
      <c r="AV68" s="114">
        <f t="shared" si="4"/>
        <v>287.08596594</v>
      </c>
      <c r="AW68" s="115">
        <f t="shared" si="4"/>
        <v>961.1871616890002</v>
      </c>
      <c r="AX68" s="115">
        <f t="shared" si="4"/>
        <v>0</v>
      </c>
      <c r="AY68" s="115">
        <f t="shared" si="4"/>
        <v>0</v>
      </c>
      <c r="AZ68" s="116">
        <f t="shared" si="4"/>
        <v>1981.1556391920008</v>
      </c>
      <c r="BA68" s="114">
        <f t="shared" si="4"/>
        <v>0</v>
      </c>
      <c r="BB68" s="115">
        <f t="shared" si="4"/>
        <v>0</v>
      </c>
      <c r="BC68" s="115">
        <f t="shared" si="4"/>
        <v>0</v>
      </c>
      <c r="BD68" s="115">
        <f t="shared" si="4"/>
        <v>0</v>
      </c>
      <c r="BE68" s="116">
        <f t="shared" si="4"/>
        <v>0</v>
      </c>
      <c r="BF68" s="114">
        <f t="shared" si="4"/>
        <v>57.982242094</v>
      </c>
      <c r="BG68" s="115">
        <f t="shared" si="4"/>
        <v>464.73475225300007</v>
      </c>
      <c r="BH68" s="115">
        <f t="shared" si="4"/>
        <v>0</v>
      </c>
      <c r="BI68" s="115">
        <f t="shared" si="4"/>
        <v>0</v>
      </c>
      <c r="BJ68" s="116">
        <f t="shared" si="4"/>
        <v>249.88999373400003</v>
      </c>
      <c r="BK68" s="59">
        <f t="shared" si="4"/>
        <v>8955.349525242</v>
      </c>
    </row>
    <row r="69" spans="1:63" ht="12.75">
      <c r="A69" s="11" t="s">
        <v>75</v>
      </c>
      <c r="B69" s="18" t="s">
        <v>15</v>
      </c>
      <c r="C69" s="131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3"/>
    </row>
    <row r="70" spans="1:63" ht="12.75">
      <c r="A70" s="11"/>
      <c r="B70" s="19" t="s">
        <v>33</v>
      </c>
      <c r="C70" s="60"/>
      <c r="D70" s="61"/>
      <c r="E70" s="62"/>
      <c r="F70" s="62"/>
      <c r="G70" s="63"/>
      <c r="H70" s="60"/>
      <c r="I70" s="62"/>
      <c r="J70" s="62"/>
      <c r="K70" s="62"/>
      <c r="L70" s="63"/>
      <c r="M70" s="60"/>
      <c r="N70" s="61"/>
      <c r="O70" s="62"/>
      <c r="P70" s="62"/>
      <c r="Q70" s="63"/>
      <c r="R70" s="60"/>
      <c r="S70" s="62"/>
      <c r="T70" s="62"/>
      <c r="U70" s="62"/>
      <c r="V70" s="63"/>
      <c r="W70" s="60"/>
      <c r="X70" s="62"/>
      <c r="Y70" s="62"/>
      <c r="Z70" s="62"/>
      <c r="AA70" s="63"/>
      <c r="AB70" s="60"/>
      <c r="AC70" s="62"/>
      <c r="AD70" s="62"/>
      <c r="AE70" s="62"/>
      <c r="AF70" s="63"/>
      <c r="AG70" s="60"/>
      <c r="AH70" s="62"/>
      <c r="AI70" s="62"/>
      <c r="AJ70" s="62"/>
      <c r="AK70" s="63"/>
      <c r="AL70" s="60"/>
      <c r="AM70" s="62"/>
      <c r="AN70" s="62"/>
      <c r="AO70" s="62"/>
      <c r="AP70" s="63"/>
      <c r="AQ70" s="60"/>
      <c r="AR70" s="61"/>
      <c r="AS70" s="62"/>
      <c r="AT70" s="62"/>
      <c r="AU70" s="63"/>
      <c r="AV70" s="60"/>
      <c r="AW70" s="62"/>
      <c r="AX70" s="62"/>
      <c r="AY70" s="62"/>
      <c r="AZ70" s="63"/>
      <c r="BA70" s="60"/>
      <c r="BB70" s="61"/>
      <c r="BC70" s="62"/>
      <c r="BD70" s="62"/>
      <c r="BE70" s="63"/>
      <c r="BF70" s="60"/>
      <c r="BG70" s="61"/>
      <c r="BH70" s="62"/>
      <c r="BI70" s="62"/>
      <c r="BJ70" s="63"/>
      <c r="BK70" s="64"/>
    </row>
    <row r="71" spans="1:63" ht="12.75">
      <c r="A71" s="36"/>
      <c r="B71" s="37" t="s">
        <v>88</v>
      </c>
      <c r="C71" s="65"/>
      <c r="D71" s="66"/>
      <c r="E71" s="66"/>
      <c r="F71" s="66"/>
      <c r="G71" s="67"/>
      <c r="H71" s="65"/>
      <c r="I71" s="66"/>
      <c r="J71" s="66"/>
      <c r="K71" s="66"/>
      <c r="L71" s="67"/>
      <c r="M71" s="65"/>
      <c r="N71" s="66"/>
      <c r="O71" s="66"/>
      <c r="P71" s="66"/>
      <c r="Q71" s="67"/>
      <c r="R71" s="65"/>
      <c r="S71" s="66"/>
      <c r="T71" s="66"/>
      <c r="U71" s="66"/>
      <c r="V71" s="67"/>
      <c r="W71" s="65"/>
      <c r="X71" s="66"/>
      <c r="Y71" s="66"/>
      <c r="Z71" s="66"/>
      <c r="AA71" s="67"/>
      <c r="AB71" s="65"/>
      <c r="AC71" s="66"/>
      <c r="AD71" s="66"/>
      <c r="AE71" s="66"/>
      <c r="AF71" s="67"/>
      <c r="AG71" s="65"/>
      <c r="AH71" s="66"/>
      <c r="AI71" s="66"/>
      <c r="AJ71" s="66"/>
      <c r="AK71" s="67"/>
      <c r="AL71" s="65"/>
      <c r="AM71" s="66"/>
      <c r="AN71" s="66"/>
      <c r="AO71" s="66"/>
      <c r="AP71" s="67"/>
      <c r="AQ71" s="65"/>
      <c r="AR71" s="66"/>
      <c r="AS71" s="66"/>
      <c r="AT71" s="66"/>
      <c r="AU71" s="67"/>
      <c r="AV71" s="65"/>
      <c r="AW71" s="66"/>
      <c r="AX71" s="66"/>
      <c r="AY71" s="66"/>
      <c r="AZ71" s="67"/>
      <c r="BA71" s="65"/>
      <c r="BB71" s="66"/>
      <c r="BC71" s="66"/>
      <c r="BD71" s="66"/>
      <c r="BE71" s="67"/>
      <c r="BF71" s="65"/>
      <c r="BG71" s="66"/>
      <c r="BH71" s="66"/>
      <c r="BI71" s="66"/>
      <c r="BJ71" s="67"/>
      <c r="BK71" s="68"/>
    </row>
    <row r="72" spans="1:63" ht="12.75">
      <c r="A72" s="11" t="s">
        <v>77</v>
      </c>
      <c r="B72" s="24" t="s">
        <v>93</v>
      </c>
      <c r="C72" s="131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3"/>
    </row>
    <row r="73" spans="1:63" ht="12.75">
      <c r="A73" s="11"/>
      <c r="B73" s="19" t="s">
        <v>33</v>
      </c>
      <c r="C73" s="60"/>
      <c r="D73" s="61"/>
      <c r="E73" s="62"/>
      <c r="F73" s="62"/>
      <c r="G73" s="63"/>
      <c r="H73" s="60"/>
      <c r="I73" s="62"/>
      <c r="J73" s="62"/>
      <c r="K73" s="62"/>
      <c r="L73" s="63"/>
      <c r="M73" s="60"/>
      <c r="N73" s="61"/>
      <c r="O73" s="62"/>
      <c r="P73" s="62"/>
      <c r="Q73" s="63"/>
      <c r="R73" s="60"/>
      <c r="S73" s="62"/>
      <c r="T73" s="62"/>
      <c r="U73" s="62"/>
      <c r="V73" s="63"/>
      <c r="W73" s="60"/>
      <c r="X73" s="62"/>
      <c r="Y73" s="62"/>
      <c r="Z73" s="62"/>
      <c r="AA73" s="63"/>
      <c r="AB73" s="60"/>
      <c r="AC73" s="62"/>
      <c r="AD73" s="62"/>
      <c r="AE73" s="62"/>
      <c r="AF73" s="63"/>
      <c r="AG73" s="60"/>
      <c r="AH73" s="62"/>
      <c r="AI73" s="62"/>
      <c r="AJ73" s="62"/>
      <c r="AK73" s="63"/>
      <c r="AL73" s="60"/>
      <c r="AM73" s="62"/>
      <c r="AN73" s="62"/>
      <c r="AO73" s="62"/>
      <c r="AP73" s="63"/>
      <c r="AQ73" s="60"/>
      <c r="AR73" s="61"/>
      <c r="AS73" s="62"/>
      <c r="AT73" s="62"/>
      <c r="AU73" s="63"/>
      <c r="AV73" s="60"/>
      <c r="AW73" s="62"/>
      <c r="AX73" s="62"/>
      <c r="AY73" s="62"/>
      <c r="AZ73" s="63"/>
      <c r="BA73" s="60"/>
      <c r="BB73" s="61"/>
      <c r="BC73" s="62"/>
      <c r="BD73" s="62"/>
      <c r="BE73" s="63"/>
      <c r="BF73" s="60"/>
      <c r="BG73" s="61"/>
      <c r="BH73" s="62"/>
      <c r="BI73" s="62"/>
      <c r="BJ73" s="63"/>
      <c r="BK73" s="64"/>
    </row>
    <row r="74" spans="1:63" ht="12.75">
      <c r="A74" s="36"/>
      <c r="B74" s="37" t="s">
        <v>87</v>
      </c>
      <c r="C74" s="65"/>
      <c r="D74" s="66"/>
      <c r="E74" s="66"/>
      <c r="F74" s="66"/>
      <c r="G74" s="67"/>
      <c r="H74" s="65"/>
      <c r="I74" s="66"/>
      <c r="J74" s="66"/>
      <c r="K74" s="66"/>
      <c r="L74" s="67"/>
      <c r="M74" s="65"/>
      <c r="N74" s="66"/>
      <c r="O74" s="66"/>
      <c r="P74" s="66"/>
      <c r="Q74" s="67"/>
      <c r="R74" s="65"/>
      <c r="S74" s="66"/>
      <c r="T74" s="66"/>
      <c r="U74" s="66"/>
      <c r="V74" s="67"/>
      <c r="W74" s="65"/>
      <c r="X74" s="66"/>
      <c r="Y74" s="66"/>
      <c r="Z74" s="66"/>
      <c r="AA74" s="67"/>
      <c r="AB74" s="65"/>
      <c r="AC74" s="66"/>
      <c r="AD74" s="66"/>
      <c r="AE74" s="66"/>
      <c r="AF74" s="67"/>
      <c r="AG74" s="65"/>
      <c r="AH74" s="66"/>
      <c r="AI74" s="66"/>
      <c r="AJ74" s="66"/>
      <c r="AK74" s="67"/>
      <c r="AL74" s="65"/>
      <c r="AM74" s="66"/>
      <c r="AN74" s="66"/>
      <c r="AO74" s="66"/>
      <c r="AP74" s="67"/>
      <c r="AQ74" s="65"/>
      <c r="AR74" s="66"/>
      <c r="AS74" s="66"/>
      <c r="AT74" s="66"/>
      <c r="AU74" s="67"/>
      <c r="AV74" s="65"/>
      <c r="AW74" s="66"/>
      <c r="AX74" s="66"/>
      <c r="AY74" s="66"/>
      <c r="AZ74" s="67"/>
      <c r="BA74" s="65"/>
      <c r="BB74" s="66"/>
      <c r="BC74" s="66"/>
      <c r="BD74" s="66"/>
      <c r="BE74" s="67"/>
      <c r="BF74" s="65"/>
      <c r="BG74" s="66"/>
      <c r="BH74" s="66"/>
      <c r="BI74" s="66"/>
      <c r="BJ74" s="67"/>
      <c r="BK74" s="68"/>
    </row>
    <row r="75" spans="1:63" ht="12.75">
      <c r="A75" s="11" t="s">
        <v>78</v>
      </c>
      <c r="B75" s="18" t="s">
        <v>16</v>
      </c>
      <c r="C75" s="131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3"/>
    </row>
    <row r="76" spans="1:63" ht="12.75">
      <c r="A76" s="11"/>
      <c r="B76" s="24" t="s">
        <v>98</v>
      </c>
      <c r="C76" s="80">
        <v>0</v>
      </c>
      <c r="D76" s="53">
        <v>16.342708065</v>
      </c>
      <c r="E76" s="45">
        <v>0</v>
      </c>
      <c r="F76" s="45">
        <v>0</v>
      </c>
      <c r="G76" s="54">
        <v>0</v>
      </c>
      <c r="H76" s="80">
        <v>0.425483956</v>
      </c>
      <c r="I76" s="45">
        <v>49.624689374</v>
      </c>
      <c r="J76" s="45">
        <v>0.006501003</v>
      </c>
      <c r="K76" s="45">
        <v>0</v>
      </c>
      <c r="L76" s="54">
        <v>8.776274809</v>
      </c>
      <c r="M76" s="80">
        <v>0</v>
      </c>
      <c r="N76" s="53">
        <v>0</v>
      </c>
      <c r="O76" s="45">
        <v>0</v>
      </c>
      <c r="P76" s="45">
        <v>0</v>
      </c>
      <c r="Q76" s="54">
        <v>0</v>
      </c>
      <c r="R76" s="80">
        <v>0.486471578</v>
      </c>
      <c r="S76" s="45">
        <v>6.0387788979999995</v>
      </c>
      <c r="T76" s="45">
        <v>0</v>
      </c>
      <c r="U76" s="45">
        <v>0</v>
      </c>
      <c r="V76" s="54">
        <v>0.015130370999999998</v>
      </c>
      <c r="W76" s="80">
        <v>0</v>
      </c>
      <c r="X76" s="45">
        <v>0</v>
      </c>
      <c r="Y76" s="45">
        <v>0</v>
      </c>
      <c r="Z76" s="45">
        <v>0</v>
      </c>
      <c r="AA76" s="54">
        <v>0</v>
      </c>
      <c r="AB76" s="80">
        <v>0</v>
      </c>
      <c r="AC76" s="45">
        <v>0</v>
      </c>
      <c r="AD76" s="45">
        <v>0</v>
      </c>
      <c r="AE76" s="45">
        <v>0</v>
      </c>
      <c r="AF76" s="54">
        <v>0</v>
      </c>
      <c r="AG76" s="80">
        <v>0</v>
      </c>
      <c r="AH76" s="45">
        <v>0</v>
      </c>
      <c r="AI76" s="45">
        <v>0</v>
      </c>
      <c r="AJ76" s="45">
        <v>0</v>
      </c>
      <c r="AK76" s="54">
        <v>0</v>
      </c>
      <c r="AL76" s="80">
        <v>0</v>
      </c>
      <c r="AM76" s="45">
        <v>0</v>
      </c>
      <c r="AN76" s="45">
        <v>0</v>
      </c>
      <c r="AO76" s="45">
        <v>0</v>
      </c>
      <c r="AP76" s="54">
        <v>0</v>
      </c>
      <c r="AQ76" s="80">
        <v>0</v>
      </c>
      <c r="AR76" s="53">
        <v>0</v>
      </c>
      <c r="AS76" s="45">
        <v>0</v>
      </c>
      <c r="AT76" s="45">
        <v>0</v>
      </c>
      <c r="AU76" s="54">
        <v>0</v>
      </c>
      <c r="AV76" s="80">
        <v>4.737009369000001</v>
      </c>
      <c r="AW76" s="45">
        <v>115.35478373699999</v>
      </c>
      <c r="AX76" s="45">
        <v>1.510523439</v>
      </c>
      <c r="AY76" s="45">
        <v>0</v>
      </c>
      <c r="AZ76" s="54">
        <v>82.789128274</v>
      </c>
      <c r="BA76" s="80">
        <v>0</v>
      </c>
      <c r="BB76" s="53">
        <v>0</v>
      </c>
      <c r="BC76" s="45">
        <v>0</v>
      </c>
      <c r="BD76" s="45">
        <v>0</v>
      </c>
      <c r="BE76" s="54">
        <v>0</v>
      </c>
      <c r="BF76" s="80">
        <v>2.93044871</v>
      </c>
      <c r="BG76" s="53">
        <v>21.037240707</v>
      </c>
      <c r="BH76" s="45">
        <v>0.48691636299999996</v>
      </c>
      <c r="BI76" s="45">
        <v>0</v>
      </c>
      <c r="BJ76" s="54">
        <v>18.393372679000002</v>
      </c>
      <c r="BK76" s="49">
        <f aca="true" t="shared" si="5" ref="BK76:BK82">SUM(C76:BJ76)</f>
        <v>328.95546133199997</v>
      </c>
    </row>
    <row r="77" spans="1:63" ht="12.75">
      <c r="A77" s="11"/>
      <c r="B77" s="24" t="s">
        <v>99</v>
      </c>
      <c r="C77" s="80">
        <v>0</v>
      </c>
      <c r="D77" s="53">
        <v>0</v>
      </c>
      <c r="E77" s="45">
        <v>0</v>
      </c>
      <c r="F77" s="45">
        <v>0</v>
      </c>
      <c r="G77" s="54">
        <v>0</v>
      </c>
      <c r="H77" s="80">
        <v>0.19885250999999998</v>
      </c>
      <c r="I77" s="45">
        <v>0</v>
      </c>
      <c r="J77" s="45">
        <v>0</v>
      </c>
      <c r="K77" s="45">
        <v>0</v>
      </c>
      <c r="L77" s="54">
        <v>0.520080558</v>
      </c>
      <c r="M77" s="80">
        <v>0</v>
      </c>
      <c r="N77" s="53">
        <v>0</v>
      </c>
      <c r="O77" s="45">
        <v>0</v>
      </c>
      <c r="P77" s="45">
        <v>0</v>
      </c>
      <c r="Q77" s="54">
        <v>0</v>
      </c>
      <c r="R77" s="80">
        <v>0.254403899</v>
      </c>
      <c r="S77" s="45">
        <v>0</v>
      </c>
      <c r="T77" s="45">
        <v>0</v>
      </c>
      <c r="U77" s="45">
        <v>0</v>
      </c>
      <c r="V77" s="54">
        <v>0.106099858</v>
      </c>
      <c r="W77" s="80">
        <v>0</v>
      </c>
      <c r="X77" s="45">
        <v>0</v>
      </c>
      <c r="Y77" s="45">
        <v>0</v>
      </c>
      <c r="Z77" s="45">
        <v>0</v>
      </c>
      <c r="AA77" s="54">
        <v>0</v>
      </c>
      <c r="AB77" s="80">
        <v>0.000306065</v>
      </c>
      <c r="AC77" s="45">
        <v>0</v>
      </c>
      <c r="AD77" s="45">
        <v>0</v>
      </c>
      <c r="AE77" s="45">
        <v>0</v>
      </c>
      <c r="AF77" s="54">
        <v>0</v>
      </c>
      <c r="AG77" s="80">
        <v>0</v>
      </c>
      <c r="AH77" s="45">
        <v>0</v>
      </c>
      <c r="AI77" s="45">
        <v>0</v>
      </c>
      <c r="AJ77" s="45">
        <v>0</v>
      </c>
      <c r="AK77" s="54">
        <v>0</v>
      </c>
      <c r="AL77" s="80">
        <v>0</v>
      </c>
      <c r="AM77" s="45">
        <v>0</v>
      </c>
      <c r="AN77" s="45">
        <v>0</v>
      </c>
      <c r="AO77" s="45">
        <v>0</v>
      </c>
      <c r="AP77" s="54">
        <v>0</v>
      </c>
      <c r="AQ77" s="80">
        <v>0</v>
      </c>
      <c r="AR77" s="53">
        <v>0</v>
      </c>
      <c r="AS77" s="45">
        <v>0</v>
      </c>
      <c r="AT77" s="45">
        <v>0</v>
      </c>
      <c r="AU77" s="54">
        <v>0</v>
      </c>
      <c r="AV77" s="80">
        <v>18.896473902000004</v>
      </c>
      <c r="AW77" s="45">
        <v>70.98563099300002</v>
      </c>
      <c r="AX77" s="45">
        <v>0.035161065000000005</v>
      </c>
      <c r="AY77" s="45">
        <v>0</v>
      </c>
      <c r="AZ77" s="54">
        <v>92.71200983800001</v>
      </c>
      <c r="BA77" s="80">
        <v>0</v>
      </c>
      <c r="BB77" s="53">
        <v>0</v>
      </c>
      <c r="BC77" s="45">
        <v>0</v>
      </c>
      <c r="BD77" s="45">
        <v>0</v>
      </c>
      <c r="BE77" s="54">
        <v>0</v>
      </c>
      <c r="BF77" s="80">
        <v>4.735973144000001</v>
      </c>
      <c r="BG77" s="53">
        <v>2.212779802</v>
      </c>
      <c r="BH77" s="45">
        <v>0</v>
      </c>
      <c r="BI77" s="45">
        <v>0</v>
      </c>
      <c r="BJ77" s="54">
        <v>27.367874146000002</v>
      </c>
      <c r="BK77" s="49">
        <f t="shared" si="5"/>
        <v>218.02564578000002</v>
      </c>
    </row>
    <row r="78" spans="1:63" ht="12.75">
      <c r="A78" s="11"/>
      <c r="B78" s="24" t="s">
        <v>104</v>
      </c>
      <c r="C78" s="80">
        <v>0</v>
      </c>
      <c r="D78" s="53">
        <v>0</v>
      </c>
      <c r="E78" s="45">
        <v>0</v>
      </c>
      <c r="F78" s="45">
        <v>0</v>
      </c>
      <c r="G78" s="54">
        <v>0</v>
      </c>
      <c r="H78" s="80">
        <v>0.7983294569999999</v>
      </c>
      <c r="I78" s="45">
        <v>17.661613401</v>
      </c>
      <c r="J78" s="45">
        <v>0</v>
      </c>
      <c r="K78" s="45">
        <v>0</v>
      </c>
      <c r="L78" s="54">
        <v>49.195991105000004</v>
      </c>
      <c r="M78" s="80">
        <v>0</v>
      </c>
      <c r="N78" s="53">
        <v>0</v>
      </c>
      <c r="O78" s="45">
        <v>0</v>
      </c>
      <c r="P78" s="45">
        <v>0</v>
      </c>
      <c r="Q78" s="54">
        <v>0</v>
      </c>
      <c r="R78" s="80">
        <v>0.249949617</v>
      </c>
      <c r="S78" s="45">
        <v>0</v>
      </c>
      <c r="T78" s="45">
        <v>4.098513669</v>
      </c>
      <c r="U78" s="45">
        <v>0</v>
      </c>
      <c r="V78" s="54">
        <v>0.863533855</v>
      </c>
      <c r="W78" s="80">
        <v>0</v>
      </c>
      <c r="X78" s="45">
        <v>0</v>
      </c>
      <c r="Y78" s="45">
        <v>0</v>
      </c>
      <c r="Z78" s="45">
        <v>0</v>
      </c>
      <c r="AA78" s="54">
        <v>0</v>
      </c>
      <c r="AB78" s="80">
        <v>0.001227588</v>
      </c>
      <c r="AC78" s="45">
        <v>0</v>
      </c>
      <c r="AD78" s="45">
        <v>0</v>
      </c>
      <c r="AE78" s="45">
        <v>0</v>
      </c>
      <c r="AF78" s="54">
        <v>0</v>
      </c>
      <c r="AG78" s="80">
        <v>0</v>
      </c>
      <c r="AH78" s="45">
        <v>0</v>
      </c>
      <c r="AI78" s="45">
        <v>0</v>
      </c>
      <c r="AJ78" s="45">
        <v>0</v>
      </c>
      <c r="AK78" s="54">
        <v>0</v>
      </c>
      <c r="AL78" s="80">
        <v>0</v>
      </c>
      <c r="AM78" s="45">
        <v>0</v>
      </c>
      <c r="AN78" s="45">
        <v>0</v>
      </c>
      <c r="AO78" s="45">
        <v>0</v>
      </c>
      <c r="AP78" s="54">
        <v>0</v>
      </c>
      <c r="AQ78" s="80">
        <v>0</v>
      </c>
      <c r="AR78" s="53">
        <v>0</v>
      </c>
      <c r="AS78" s="45">
        <v>0</v>
      </c>
      <c r="AT78" s="45">
        <v>0</v>
      </c>
      <c r="AU78" s="54">
        <v>0</v>
      </c>
      <c r="AV78" s="80">
        <v>61.572431398999996</v>
      </c>
      <c r="AW78" s="45">
        <v>399.885225923</v>
      </c>
      <c r="AX78" s="45">
        <v>5.149881703</v>
      </c>
      <c r="AY78" s="45">
        <v>0</v>
      </c>
      <c r="AZ78" s="54">
        <v>704.4532656879999</v>
      </c>
      <c r="BA78" s="80">
        <v>0</v>
      </c>
      <c r="BB78" s="53">
        <v>0</v>
      </c>
      <c r="BC78" s="45">
        <v>0</v>
      </c>
      <c r="BD78" s="45">
        <v>0</v>
      </c>
      <c r="BE78" s="54">
        <v>0</v>
      </c>
      <c r="BF78" s="80">
        <v>21.283011117</v>
      </c>
      <c r="BG78" s="53">
        <v>43.929260248999995</v>
      </c>
      <c r="BH78" s="45">
        <v>4.087430759</v>
      </c>
      <c r="BI78" s="45">
        <v>0</v>
      </c>
      <c r="BJ78" s="54">
        <v>114.46080596</v>
      </c>
      <c r="BK78" s="49">
        <f t="shared" si="5"/>
        <v>1427.69047149</v>
      </c>
    </row>
    <row r="79" spans="1:63" ht="12.75">
      <c r="A79" s="11"/>
      <c r="B79" s="24" t="s">
        <v>103</v>
      </c>
      <c r="C79" s="80">
        <v>0</v>
      </c>
      <c r="D79" s="53">
        <v>0</v>
      </c>
      <c r="E79" s="45">
        <v>0</v>
      </c>
      <c r="F79" s="45">
        <v>0</v>
      </c>
      <c r="G79" s="54">
        <v>0</v>
      </c>
      <c r="H79" s="80">
        <v>1.141112982</v>
      </c>
      <c r="I79" s="45">
        <v>0</v>
      </c>
      <c r="J79" s="45">
        <v>0</v>
      </c>
      <c r="K79" s="45">
        <v>0</v>
      </c>
      <c r="L79" s="54">
        <v>7.863755423999999</v>
      </c>
      <c r="M79" s="80">
        <v>0</v>
      </c>
      <c r="N79" s="53">
        <v>0</v>
      </c>
      <c r="O79" s="45">
        <v>0</v>
      </c>
      <c r="P79" s="45">
        <v>0</v>
      </c>
      <c r="Q79" s="54">
        <v>0</v>
      </c>
      <c r="R79" s="80">
        <v>0.236118323</v>
      </c>
      <c r="S79" s="45">
        <v>0</v>
      </c>
      <c r="T79" s="45">
        <v>0</v>
      </c>
      <c r="U79" s="45">
        <v>0</v>
      </c>
      <c r="V79" s="54">
        <v>0</v>
      </c>
      <c r="W79" s="80">
        <v>0</v>
      </c>
      <c r="X79" s="45">
        <v>0</v>
      </c>
      <c r="Y79" s="45">
        <v>0</v>
      </c>
      <c r="Z79" s="45">
        <v>0</v>
      </c>
      <c r="AA79" s="54">
        <v>0</v>
      </c>
      <c r="AB79" s="80">
        <v>0</v>
      </c>
      <c r="AC79" s="45">
        <v>0</v>
      </c>
      <c r="AD79" s="45">
        <v>0</v>
      </c>
      <c r="AE79" s="45">
        <v>0</v>
      </c>
      <c r="AF79" s="54">
        <v>0</v>
      </c>
      <c r="AG79" s="80">
        <v>0</v>
      </c>
      <c r="AH79" s="45">
        <v>0</v>
      </c>
      <c r="AI79" s="45">
        <v>0</v>
      </c>
      <c r="AJ79" s="45">
        <v>0</v>
      </c>
      <c r="AK79" s="54">
        <v>0</v>
      </c>
      <c r="AL79" s="80">
        <v>0</v>
      </c>
      <c r="AM79" s="45">
        <v>0</v>
      </c>
      <c r="AN79" s="45">
        <v>0</v>
      </c>
      <c r="AO79" s="45">
        <v>0</v>
      </c>
      <c r="AP79" s="54">
        <v>0</v>
      </c>
      <c r="AQ79" s="80">
        <v>0</v>
      </c>
      <c r="AR79" s="53">
        <v>0</v>
      </c>
      <c r="AS79" s="45">
        <v>0</v>
      </c>
      <c r="AT79" s="45">
        <v>0</v>
      </c>
      <c r="AU79" s="54">
        <v>0</v>
      </c>
      <c r="AV79" s="80">
        <v>81.069836705</v>
      </c>
      <c r="AW79" s="45">
        <v>38.045767396</v>
      </c>
      <c r="AX79" s="45">
        <v>0</v>
      </c>
      <c r="AY79" s="45">
        <v>0</v>
      </c>
      <c r="AZ79" s="54">
        <v>180.13642373999997</v>
      </c>
      <c r="BA79" s="80">
        <v>0</v>
      </c>
      <c r="BB79" s="53">
        <v>0</v>
      </c>
      <c r="BC79" s="45">
        <v>0</v>
      </c>
      <c r="BD79" s="45">
        <v>0</v>
      </c>
      <c r="BE79" s="54">
        <v>0</v>
      </c>
      <c r="BF79" s="80">
        <v>25.348651945</v>
      </c>
      <c r="BG79" s="53">
        <v>6.777393023</v>
      </c>
      <c r="BH79" s="45">
        <v>0</v>
      </c>
      <c r="BI79" s="45">
        <v>0</v>
      </c>
      <c r="BJ79" s="54">
        <v>33.806350215</v>
      </c>
      <c r="BK79" s="49">
        <f t="shared" si="5"/>
        <v>374.42540975300005</v>
      </c>
    </row>
    <row r="80" spans="1:63" ht="12.75">
      <c r="A80" s="11"/>
      <c r="B80" s="24" t="s">
        <v>102</v>
      </c>
      <c r="C80" s="80">
        <v>0</v>
      </c>
      <c r="D80" s="53">
        <v>296.781184613</v>
      </c>
      <c r="E80" s="45">
        <v>0</v>
      </c>
      <c r="F80" s="45">
        <v>0</v>
      </c>
      <c r="G80" s="54">
        <v>0</v>
      </c>
      <c r="H80" s="80">
        <v>5.839718158999999</v>
      </c>
      <c r="I80" s="45">
        <v>818.590404958</v>
      </c>
      <c r="J80" s="45">
        <v>0</v>
      </c>
      <c r="K80" s="45">
        <v>0</v>
      </c>
      <c r="L80" s="54">
        <v>102.675489871</v>
      </c>
      <c r="M80" s="80">
        <v>0</v>
      </c>
      <c r="N80" s="53">
        <v>0</v>
      </c>
      <c r="O80" s="45">
        <v>0</v>
      </c>
      <c r="P80" s="45">
        <v>0</v>
      </c>
      <c r="Q80" s="54">
        <v>0</v>
      </c>
      <c r="R80" s="80">
        <v>3.655123654</v>
      </c>
      <c r="S80" s="45">
        <v>2.524463714</v>
      </c>
      <c r="T80" s="45">
        <v>1.963134824</v>
      </c>
      <c r="U80" s="45">
        <v>0</v>
      </c>
      <c r="V80" s="54">
        <v>142.80845989399998</v>
      </c>
      <c r="W80" s="80">
        <v>0</v>
      </c>
      <c r="X80" s="45">
        <v>0</v>
      </c>
      <c r="Y80" s="45">
        <v>0</v>
      </c>
      <c r="Z80" s="45">
        <v>0</v>
      </c>
      <c r="AA80" s="54">
        <v>0</v>
      </c>
      <c r="AB80" s="80">
        <v>0.044801253</v>
      </c>
      <c r="AC80" s="45">
        <v>0.001509177</v>
      </c>
      <c r="AD80" s="45">
        <v>0</v>
      </c>
      <c r="AE80" s="45">
        <v>0</v>
      </c>
      <c r="AF80" s="54">
        <v>0.354383127</v>
      </c>
      <c r="AG80" s="80">
        <v>0</v>
      </c>
      <c r="AH80" s="45">
        <v>0</v>
      </c>
      <c r="AI80" s="45">
        <v>0</v>
      </c>
      <c r="AJ80" s="45">
        <v>0</v>
      </c>
      <c r="AK80" s="54">
        <v>0</v>
      </c>
      <c r="AL80" s="80">
        <v>0</v>
      </c>
      <c r="AM80" s="45">
        <v>0</v>
      </c>
      <c r="AN80" s="45">
        <v>0</v>
      </c>
      <c r="AO80" s="45">
        <v>0</v>
      </c>
      <c r="AP80" s="54">
        <v>0</v>
      </c>
      <c r="AQ80" s="80">
        <v>0</v>
      </c>
      <c r="AR80" s="53">
        <v>0</v>
      </c>
      <c r="AS80" s="45">
        <v>0</v>
      </c>
      <c r="AT80" s="45">
        <v>0</v>
      </c>
      <c r="AU80" s="54">
        <v>0</v>
      </c>
      <c r="AV80" s="80">
        <v>87.47540021600001</v>
      </c>
      <c r="AW80" s="45">
        <v>663.073774807</v>
      </c>
      <c r="AX80" s="45">
        <v>25.774306188999997</v>
      </c>
      <c r="AY80" s="45">
        <v>0</v>
      </c>
      <c r="AZ80" s="54">
        <v>515.850110617</v>
      </c>
      <c r="BA80" s="80">
        <v>0</v>
      </c>
      <c r="BB80" s="53">
        <v>0</v>
      </c>
      <c r="BC80" s="45">
        <v>0</v>
      </c>
      <c r="BD80" s="45">
        <v>0</v>
      </c>
      <c r="BE80" s="54">
        <v>0</v>
      </c>
      <c r="BF80" s="80">
        <v>37.355521464</v>
      </c>
      <c r="BG80" s="53">
        <v>54.374472121000004</v>
      </c>
      <c r="BH80" s="45">
        <v>5.254339115</v>
      </c>
      <c r="BI80" s="45">
        <v>0</v>
      </c>
      <c r="BJ80" s="54">
        <v>70.99355108599998</v>
      </c>
      <c r="BK80" s="49">
        <f t="shared" si="5"/>
        <v>2835.3901488590004</v>
      </c>
    </row>
    <row r="81" spans="1:63" ht="12.75">
      <c r="A81" s="11"/>
      <c r="B81" s="24" t="s">
        <v>100</v>
      </c>
      <c r="C81" s="80">
        <v>0</v>
      </c>
      <c r="D81" s="53">
        <v>0</v>
      </c>
      <c r="E81" s="45">
        <v>0</v>
      </c>
      <c r="F81" s="45">
        <v>0</v>
      </c>
      <c r="G81" s="54">
        <v>0</v>
      </c>
      <c r="H81" s="80">
        <v>1.0728016219999998</v>
      </c>
      <c r="I81" s="45">
        <v>151.545120935</v>
      </c>
      <c r="J81" s="45">
        <v>0</v>
      </c>
      <c r="K81" s="45">
        <v>0</v>
      </c>
      <c r="L81" s="54">
        <v>14.470307656000001</v>
      </c>
      <c r="M81" s="80">
        <v>0</v>
      </c>
      <c r="N81" s="53">
        <v>0</v>
      </c>
      <c r="O81" s="45">
        <v>0</v>
      </c>
      <c r="P81" s="45">
        <v>0</v>
      </c>
      <c r="Q81" s="54">
        <v>0</v>
      </c>
      <c r="R81" s="80">
        <v>0.5912611990000001</v>
      </c>
      <c r="S81" s="45">
        <v>0.253437427</v>
      </c>
      <c r="T81" s="45">
        <v>0</v>
      </c>
      <c r="U81" s="45">
        <v>0</v>
      </c>
      <c r="V81" s="54">
        <v>0.41719376</v>
      </c>
      <c r="W81" s="80">
        <v>0</v>
      </c>
      <c r="X81" s="45">
        <v>0</v>
      </c>
      <c r="Y81" s="45">
        <v>0</v>
      </c>
      <c r="Z81" s="45">
        <v>0</v>
      </c>
      <c r="AA81" s="54">
        <v>0</v>
      </c>
      <c r="AB81" s="80">
        <v>0.0012693700000000001</v>
      </c>
      <c r="AC81" s="45">
        <v>0</v>
      </c>
      <c r="AD81" s="45">
        <v>0</v>
      </c>
      <c r="AE81" s="45">
        <v>0</v>
      </c>
      <c r="AF81" s="54">
        <v>0</v>
      </c>
      <c r="AG81" s="80">
        <v>0</v>
      </c>
      <c r="AH81" s="45">
        <v>0</v>
      </c>
      <c r="AI81" s="45">
        <v>0</v>
      </c>
      <c r="AJ81" s="45">
        <v>0</v>
      </c>
      <c r="AK81" s="54">
        <v>0</v>
      </c>
      <c r="AL81" s="80">
        <v>0</v>
      </c>
      <c r="AM81" s="45">
        <v>0</v>
      </c>
      <c r="AN81" s="45">
        <v>0</v>
      </c>
      <c r="AO81" s="45">
        <v>0</v>
      </c>
      <c r="AP81" s="54">
        <v>0</v>
      </c>
      <c r="AQ81" s="80">
        <v>0</v>
      </c>
      <c r="AR81" s="53">
        <v>0</v>
      </c>
      <c r="AS81" s="45">
        <v>0</v>
      </c>
      <c r="AT81" s="45">
        <v>0</v>
      </c>
      <c r="AU81" s="54">
        <v>0</v>
      </c>
      <c r="AV81" s="80">
        <v>27.001942967</v>
      </c>
      <c r="AW81" s="45">
        <v>282.7081888</v>
      </c>
      <c r="AX81" s="45">
        <v>0</v>
      </c>
      <c r="AY81" s="45">
        <v>0</v>
      </c>
      <c r="AZ81" s="54">
        <v>348.375100886</v>
      </c>
      <c r="BA81" s="80">
        <v>0</v>
      </c>
      <c r="BB81" s="53">
        <v>0</v>
      </c>
      <c r="BC81" s="45">
        <v>0</v>
      </c>
      <c r="BD81" s="45">
        <v>0</v>
      </c>
      <c r="BE81" s="54">
        <v>0</v>
      </c>
      <c r="BF81" s="80">
        <v>6.190643873</v>
      </c>
      <c r="BG81" s="53">
        <v>16.291213026</v>
      </c>
      <c r="BH81" s="45">
        <v>2.435983308</v>
      </c>
      <c r="BI81" s="45">
        <v>0</v>
      </c>
      <c r="BJ81" s="54">
        <v>30.195926551</v>
      </c>
      <c r="BK81" s="49">
        <f t="shared" si="5"/>
        <v>881.55039138</v>
      </c>
    </row>
    <row r="82" spans="1:63" ht="12.75">
      <c r="A82" s="11"/>
      <c r="B82" s="24" t="s">
        <v>101</v>
      </c>
      <c r="C82" s="80">
        <v>0</v>
      </c>
      <c r="D82" s="53">
        <v>202.743882267</v>
      </c>
      <c r="E82" s="45">
        <v>0</v>
      </c>
      <c r="F82" s="45">
        <v>0</v>
      </c>
      <c r="G82" s="54">
        <v>0</v>
      </c>
      <c r="H82" s="80">
        <v>1.2676246559999997</v>
      </c>
      <c r="I82" s="45">
        <v>659.520113574</v>
      </c>
      <c r="J82" s="45">
        <v>1.776676528</v>
      </c>
      <c r="K82" s="45">
        <v>16.515940399</v>
      </c>
      <c r="L82" s="54">
        <v>39.189858791000006</v>
      </c>
      <c r="M82" s="80">
        <v>0</v>
      </c>
      <c r="N82" s="53">
        <v>0</v>
      </c>
      <c r="O82" s="45">
        <v>0</v>
      </c>
      <c r="P82" s="45">
        <v>0</v>
      </c>
      <c r="Q82" s="54">
        <v>0</v>
      </c>
      <c r="R82" s="80">
        <v>0.544638096</v>
      </c>
      <c r="S82" s="45">
        <v>0.428249381</v>
      </c>
      <c r="T82" s="45">
        <v>0</v>
      </c>
      <c r="U82" s="45">
        <v>0</v>
      </c>
      <c r="V82" s="54">
        <v>369.06302542</v>
      </c>
      <c r="W82" s="80">
        <v>0</v>
      </c>
      <c r="X82" s="45">
        <v>0</v>
      </c>
      <c r="Y82" s="45">
        <v>0</v>
      </c>
      <c r="Z82" s="45">
        <v>0</v>
      </c>
      <c r="AA82" s="54">
        <v>0</v>
      </c>
      <c r="AB82" s="80">
        <v>0.073013035</v>
      </c>
      <c r="AC82" s="45">
        <v>0</v>
      </c>
      <c r="AD82" s="45">
        <v>0</v>
      </c>
      <c r="AE82" s="45">
        <v>0</v>
      </c>
      <c r="AF82" s="54">
        <v>0</v>
      </c>
      <c r="AG82" s="80">
        <v>0</v>
      </c>
      <c r="AH82" s="45">
        <v>0</v>
      </c>
      <c r="AI82" s="45">
        <v>0</v>
      </c>
      <c r="AJ82" s="45">
        <v>0</v>
      </c>
      <c r="AK82" s="54">
        <v>0</v>
      </c>
      <c r="AL82" s="80">
        <v>0.002676652</v>
      </c>
      <c r="AM82" s="45">
        <v>0</v>
      </c>
      <c r="AN82" s="45">
        <v>0</v>
      </c>
      <c r="AO82" s="45">
        <v>0</v>
      </c>
      <c r="AP82" s="54">
        <v>0</v>
      </c>
      <c r="AQ82" s="80">
        <v>0</v>
      </c>
      <c r="AR82" s="53">
        <v>22.99360914</v>
      </c>
      <c r="AS82" s="45">
        <v>0</v>
      </c>
      <c r="AT82" s="45">
        <v>0</v>
      </c>
      <c r="AU82" s="54">
        <v>0</v>
      </c>
      <c r="AV82" s="80">
        <v>8.613775319999998</v>
      </c>
      <c r="AW82" s="45">
        <v>378.995531714</v>
      </c>
      <c r="AX82" s="45">
        <v>0</v>
      </c>
      <c r="AY82" s="45">
        <v>0</v>
      </c>
      <c r="AZ82" s="54">
        <v>249.87297097999996</v>
      </c>
      <c r="BA82" s="80">
        <v>0</v>
      </c>
      <c r="BB82" s="53">
        <v>0</v>
      </c>
      <c r="BC82" s="45">
        <v>0</v>
      </c>
      <c r="BD82" s="45">
        <v>0</v>
      </c>
      <c r="BE82" s="54">
        <v>0</v>
      </c>
      <c r="BF82" s="80">
        <v>2.6514162740000002</v>
      </c>
      <c r="BG82" s="53">
        <v>9.388774570999999</v>
      </c>
      <c r="BH82" s="45">
        <v>0</v>
      </c>
      <c r="BI82" s="45">
        <v>0</v>
      </c>
      <c r="BJ82" s="54">
        <v>54.420604897</v>
      </c>
      <c r="BK82" s="49">
        <f t="shared" si="5"/>
        <v>2018.062381695</v>
      </c>
    </row>
    <row r="83" spans="1:63" ht="12.75">
      <c r="A83" s="36"/>
      <c r="B83" s="37" t="s">
        <v>86</v>
      </c>
      <c r="C83" s="90">
        <f>SUM(C76:C82)</f>
        <v>0</v>
      </c>
      <c r="D83" s="66">
        <f>SUM(D76:D82)</f>
        <v>515.8677749450001</v>
      </c>
      <c r="E83" s="91">
        <f aca="true" t="shared" si="6" ref="E83:BJ83">SUM(E76:E82)</f>
        <v>0</v>
      </c>
      <c r="F83" s="91">
        <f t="shared" si="6"/>
        <v>0</v>
      </c>
      <c r="G83" s="69">
        <f t="shared" si="6"/>
        <v>0</v>
      </c>
      <c r="H83" s="90">
        <f t="shared" si="6"/>
        <v>10.743923341999999</v>
      </c>
      <c r="I83" s="91">
        <f t="shared" si="6"/>
        <v>1696.941942242</v>
      </c>
      <c r="J83" s="91">
        <f t="shared" si="6"/>
        <v>1.783177531</v>
      </c>
      <c r="K83" s="91">
        <f t="shared" si="6"/>
        <v>16.515940399</v>
      </c>
      <c r="L83" s="69">
        <f t="shared" si="6"/>
        <v>222.691758214</v>
      </c>
      <c r="M83" s="90">
        <f t="shared" si="6"/>
        <v>0</v>
      </c>
      <c r="N83" s="66">
        <f t="shared" si="6"/>
        <v>0</v>
      </c>
      <c r="O83" s="91">
        <f t="shared" si="6"/>
        <v>0</v>
      </c>
      <c r="P83" s="91">
        <f t="shared" si="6"/>
        <v>0</v>
      </c>
      <c r="Q83" s="69">
        <f t="shared" si="6"/>
        <v>0</v>
      </c>
      <c r="R83" s="90">
        <f t="shared" si="6"/>
        <v>6.017966366</v>
      </c>
      <c r="S83" s="91">
        <f t="shared" si="6"/>
        <v>9.24492942</v>
      </c>
      <c r="T83" s="91">
        <f t="shared" si="6"/>
        <v>6.061648493</v>
      </c>
      <c r="U83" s="91">
        <f t="shared" si="6"/>
        <v>0</v>
      </c>
      <c r="V83" s="69">
        <f t="shared" si="6"/>
        <v>513.273443158</v>
      </c>
      <c r="W83" s="90">
        <f t="shared" si="6"/>
        <v>0</v>
      </c>
      <c r="X83" s="91">
        <f t="shared" si="6"/>
        <v>0</v>
      </c>
      <c r="Y83" s="91">
        <f t="shared" si="6"/>
        <v>0</v>
      </c>
      <c r="Z83" s="91">
        <f t="shared" si="6"/>
        <v>0</v>
      </c>
      <c r="AA83" s="69">
        <f t="shared" si="6"/>
        <v>0</v>
      </c>
      <c r="AB83" s="90">
        <f t="shared" si="6"/>
        <v>0.120617311</v>
      </c>
      <c r="AC83" s="91">
        <f t="shared" si="6"/>
        <v>0.001509177</v>
      </c>
      <c r="AD83" s="91">
        <f t="shared" si="6"/>
        <v>0</v>
      </c>
      <c r="AE83" s="91">
        <f t="shared" si="6"/>
        <v>0</v>
      </c>
      <c r="AF83" s="69">
        <f t="shared" si="6"/>
        <v>0.354383127</v>
      </c>
      <c r="AG83" s="90">
        <f t="shared" si="6"/>
        <v>0</v>
      </c>
      <c r="AH83" s="91">
        <f t="shared" si="6"/>
        <v>0</v>
      </c>
      <c r="AI83" s="91">
        <f t="shared" si="6"/>
        <v>0</v>
      </c>
      <c r="AJ83" s="91">
        <f t="shared" si="6"/>
        <v>0</v>
      </c>
      <c r="AK83" s="67">
        <f t="shared" si="6"/>
        <v>0</v>
      </c>
      <c r="AL83" s="65">
        <f t="shared" si="6"/>
        <v>0.002676652</v>
      </c>
      <c r="AM83" s="66">
        <f t="shared" si="6"/>
        <v>0</v>
      </c>
      <c r="AN83" s="66">
        <f t="shared" si="6"/>
        <v>0</v>
      </c>
      <c r="AO83" s="66">
        <f t="shared" si="6"/>
        <v>0</v>
      </c>
      <c r="AP83" s="67">
        <f t="shared" si="6"/>
        <v>0</v>
      </c>
      <c r="AQ83" s="65">
        <f t="shared" si="6"/>
        <v>0</v>
      </c>
      <c r="AR83" s="66">
        <f t="shared" si="6"/>
        <v>22.99360914</v>
      </c>
      <c r="AS83" s="66">
        <f t="shared" si="6"/>
        <v>0</v>
      </c>
      <c r="AT83" s="66">
        <f t="shared" si="6"/>
        <v>0</v>
      </c>
      <c r="AU83" s="67">
        <f t="shared" si="6"/>
        <v>0</v>
      </c>
      <c r="AV83" s="65">
        <f t="shared" si="6"/>
        <v>289.366869878</v>
      </c>
      <c r="AW83" s="66">
        <f t="shared" si="6"/>
        <v>1949.04890337</v>
      </c>
      <c r="AX83" s="66">
        <f t="shared" si="6"/>
        <v>32.469872396</v>
      </c>
      <c r="AY83" s="66">
        <f t="shared" si="6"/>
        <v>0</v>
      </c>
      <c r="AZ83" s="67">
        <f t="shared" si="6"/>
        <v>2174.189010023</v>
      </c>
      <c r="BA83" s="65">
        <f t="shared" si="6"/>
        <v>0</v>
      </c>
      <c r="BB83" s="66">
        <f t="shared" si="6"/>
        <v>0</v>
      </c>
      <c r="BC83" s="66">
        <f t="shared" si="6"/>
        <v>0</v>
      </c>
      <c r="BD83" s="66">
        <f t="shared" si="6"/>
        <v>0</v>
      </c>
      <c r="BE83" s="67">
        <f t="shared" si="6"/>
        <v>0</v>
      </c>
      <c r="BF83" s="65">
        <f t="shared" si="6"/>
        <v>100.495666527</v>
      </c>
      <c r="BG83" s="66">
        <f>SUM(BG76:BG82)</f>
        <v>154.011133499</v>
      </c>
      <c r="BH83" s="66">
        <f t="shared" si="6"/>
        <v>12.264669545</v>
      </c>
      <c r="BI83" s="66">
        <f t="shared" si="6"/>
        <v>0</v>
      </c>
      <c r="BJ83" s="67">
        <f t="shared" si="6"/>
        <v>349.638485534</v>
      </c>
      <c r="BK83" s="70">
        <f>SUM(BK76:BK82)</f>
        <v>8084.099910289001</v>
      </c>
    </row>
    <row r="84" spans="1:63" ht="12.75">
      <c r="A84" s="36"/>
      <c r="B84" s="38" t="s">
        <v>76</v>
      </c>
      <c r="C84" s="71">
        <f aca="true" t="shared" si="7" ref="C84:AH84">+C83+C68+C13+C9</f>
        <v>0</v>
      </c>
      <c r="D84" s="81">
        <f t="shared" si="7"/>
        <v>2154.3616165000003</v>
      </c>
      <c r="E84" s="81">
        <f t="shared" si="7"/>
        <v>0</v>
      </c>
      <c r="F84" s="81">
        <f t="shared" si="7"/>
        <v>0</v>
      </c>
      <c r="G84" s="82">
        <f t="shared" si="7"/>
        <v>0</v>
      </c>
      <c r="H84" s="71">
        <f t="shared" si="7"/>
        <v>29.133414316</v>
      </c>
      <c r="I84" s="81">
        <f t="shared" si="7"/>
        <v>7426.972499618999</v>
      </c>
      <c r="J84" s="81">
        <f t="shared" si="7"/>
        <v>752.9692222709999</v>
      </c>
      <c r="K84" s="81">
        <f t="shared" si="7"/>
        <v>129.216921114</v>
      </c>
      <c r="L84" s="82">
        <f t="shared" si="7"/>
        <v>1045.474364799</v>
      </c>
      <c r="M84" s="71">
        <f t="shared" si="7"/>
        <v>0</v>
      </c>
      <c r="N84" s="81">
        <f t="shared" si="7"/>
        <v>0</v>
      </c>
      <c r="O84" s="81">
        <f t="shared" si="7"/>
        <v>0</v>
      </c>
      <c r="P84" s="81">
        <f t="shared" si="7"/>
        <v>0</v>
      </c>
      <c r="Q84" s="82">
        <f t="shared" si="7"/>
        <v>0</v>
      </c>
      <c r="R84" s="71">
        <f t="shared" si="7"/>
        <v>12.088292851999999</v>
      </c>
      <c r="S84" s="81">
        <f t="shared" si="7"/>
        <v>543.367611931</v>
      </c>
      <c r="T84" s="81">
        <f t="shared" si="7"/>
        <v>106.45689989</v>
      </c>
      <c r="U84" s="81">
        <f t="shared" si="7"/>
        <v>0</v>
      </c>
      <c r="V84" s="82">
        <f t="shared" si="7"/>
        <v>531.3420457899999</v>
      </c>
      <c r="W84" s="71">
        <f t="shared" si="7"/>
        <v>0</v>
      </c>
      <c r="X84" s="71">
        <f t="shared" si="7"/>
        <v>0</v>
      </c>
      <c r="Y84" s="71">
        <f t="shared" si="7"/>
        <v>0</v>
      </c>
      <c r="Z84" s="71">
        <f t="shared" si="7"/>
        <v>0</v>
      </c>
      <c r="AA84" s="71">
        <f t="shared" si="7"/>
        <v>0</v>
      </c>
      <c r="AB84" s="71">
        <f t="shared" si="7"/>
        <v>0.154651661</v>
      </c>
      <c r="AC84" s="81">
        <f t="shared" si="7"/>
        <v>0.001509177</v>
      </c>
      <c r="AD84" s="81">
        <f t="shared" si="7"/>
        <v>0</v>
      </c>
      <c r="AE84" s="81">
        <f t="shared" si="7"/>
        <v>0</v>
      </c>
      <c r="AF84" s="82">
        <f t="shared" si="7"/>
        <v>0.72223642</v>
      </c>
      <c r="AG84" s="71">
        <f t="shared" si="7"/>
        <v>0</v>
      </c>
      <c r="AH84" s="81">
        <f t="shared" si="7"/>
        <v>0</v>
      </c>
      <c r="AI84" s="81">
        <f aca="true" t="shared" si="8" ref="AI84:BK84">+AI83+AI68+AI13+AI9</f>
        <v>0</v>
      </c>
      <c r="AJ84" s="81">
        <f t="shared" si="8"/>
        <v>0</v>
      </c>
      <c r="AK84" s="82">
        <f t="shared" si="8"/>
        <v>0</v>
      </c>
      <c r="AL84" s="71">
        <f t="shared" si="8"/>
        <v>0.011950994999999999</v>
      </c>
      <c r="AM84" s="81">
        <f t="shared" si="8"/>
        <v>0</v>
      </c>
      <c r="AN84" s="81">
        <f t="shared" si="8"/>
        <v>0</v>
      </c>
      <c r="AO84" s="81">
        <f t="shared" si="8"/>
        <v>0</v>
      </c>
      <c r="AP84" s="82">
        <f t="shared" si="8"/>
        <v>0</v>
      </c>
      <c r="AQ84" s="71">
        <f t="shared" si="8"/>
        <v>0</v>
      </c>
      <c r="AR84" s="81">
        <f t="shared" si="8"/>
        <v>94.60366572400001</v>
      </c>
      <c r="AS84" s="81">
        <f t="shared" si="8"/>
        <v>0</v>
      </c>
      <c r="AT84" s="81">
        <f t="shared" si="8"/>
        <v>0</v>
      </c>
      <c r="AU84" s="82">
        <f t="shared" si="8"/>
        <v>0</v>
      </c>
      <c r="AV84" s="71">
        <f t="shared" si="8"/>
        <v>607.8731413920001</v>
      </c>
      <c r="AW84" s="81">
        <f t="shared" si="8"/>
        <v>6041.463120298</v>
      </c>
      <c r="AX84" s="81">
        <f t="shared" si="8"/>
        <v>117.145683528</v>
      </c>
      <c r="AY84" s="81">
        <f t="shared" si="8"/>
        <v>0</v>
      </c>
      <c r="AZ84" s="82">
        <f t="shared" si="8"/>
        <v>4446.499146883</v>
      </c>
      <c r="BA84" s="71">
        <f t="shared" si="8"/>
        <v>0</v>
      </c>
      <c r="BB84" s="81">
        <f t="shared" si="8"/>
        <v>0</v>
      </c>
      <c r="BC84" s="81">
        <f t="shared" si="8"/>
        <v>0</v>
      </c>
      <c r="BD84" s="81">
        <f t="shared" si="8"/>
        <v>0</v>
      </c>
      <c r="BE84" s="82">
        <f t="shared" si="8"/>
        <v>0</v>
      </c>
      <c r="BF84" s="71">
        <f t="shared" si="8"/>
        <v>166.59999370499997</v>
      </c>
      <c r="BG84" s="81">
        <f t="shared" si="8"/>
        <v>1002.2308506030001</v>
      </c>
      <c r="BH84" s="81">
        <f t="shared" si="8"/>
        <v>16.071866393</v>
      </c>
      <c r="BI84" s="81">
        <f t="shared" si="8"/>
        <v>0</v>
      </c>
      <c r="BJ84" s="82">
        <f t="shared" si="8"/>
        <v>634.115457316</v>
      </c>
      <c r="BK84" s="71">
        <f t="shared" si="8"/>
        <v>25858.876163177</v>
      </c>
    </row>
    <row r="85" spans="1:63" ht="3.75" customHeight="1">
      <c r="A85" s="11"/>
      <c r="B85" s="20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7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7"/>
    </row>
    <row r="88" spans="1:256" s="4" customFormat="1" ht="12.75">
      <c r="A88" s="11" t="s">
        <v>72</v>
      </c>
      <c r="B88" s="24" t="s">
        <v>2</v>
      </c>
      <c r="C88" s="148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50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105</v>
      </c>
      <c r="C89" s="84">
        <v>0</v>
      </c>
      <c r="D89" s="53">
        <v>0</v>
      </c>
      <c r="E89" s="85">
        <v>0</v>
      </c>
      <c r="F89" s="85">
        <v>0</v>
      </c>
      <c r="G89" s="86">
        <v>0</v>
      </c>
      <c r="H89" s="84">
        <v>4.168962119</v>
      </c>
      <c r="I89" s="85">
        <v>0</v>
      </c>
      <c r="J89" s="85">
        <v>0</v>
      </c>
      <c r="K89" s="85">
        <v>0</v>
      </c>
      <c r="L89" s="86">
        <v>0.162253532</v>
      </c>
      <c r="M89" s="72">
        <v>0</v>
      </c>
      <c r="N89" s="73">
        <v>0</v>
      </c>
      <c r="O89" s="72">
        <v>0</v>
      </c>
      <c r="P89" s="72">
        <v>0</v>
      </c>
      <c r="Q89" s="72">
        <v>0</v>
      </c>
      <c r="R89" s="84">
        <v>2.130567177</v>
      </c>
      <c r="S89" s="85">
        <v>0</v>
      </c>
      <c r="T89" s="85">
        <v>0</v>
      </c>
      <c r="U89" s="85">
        <v>0</v>
      </c>
      <c r="V89" s="86">
        <v>0.040102241</v>
      </c>
      <c r="W89" s="84">
        <v>0</v>
      </c>
      <c r="X89" s="85">
        <v>0</v>
      </c>
      <c r="Y89" s="85">
        <v>0</v>
      </c>
      <c r="Z89" s="85">
        <v>0</v>
      </c>
      <c r="AA89" s="86">
        <v>0</v>
      </c>
      <c r="AB89" s="84">
        <v>0.738389382</v>
      </c>
      <c r="AC89" s="85">
        <v>0</v>
      </c>
      <c r="AD89" s="85">
        <v>0</v>
      </c>
      <c r="AE89" s="85">
        <v>0</v>
      </c>
      <c r="AF89" s="86">
        <v>0</v>
      </c>
      <c r="AG89" s="72">
        <v>0</v>
      </c>
      <c r="AH89" s="72">
        <v>0</v>
      </c>
      <c r="AI89" s="72">
        <v>0</v>
      </c>
      <c r="AJ89" s="72">
        <v>0</v>
      </c>
      <c r="AK89" s="72">
        <v>0</v>
      </c>
      <c r="AL89" s="84">
        <v>0.471904428</v>
      </c>
      <c r="AM89" s="85">
        <v>0</v>
      </c>
      <c r="AN89" s="85">
        <v>0</v>
      </c>
      <c r="AO89" s="85">
        <v>0</v>
      </c>
      <c r="AP89" s="86">
        <v>0</v>
      </c>
      <c r="AQ89" s="84">
        <v>0</v>
      </c>
      <c r="AR89" s="87">
        <v>0</v>
      </c>
      <c r="AS89" s="85">
        <v>0</v>
      </c>
      <c r="AT89" s="85">
        <v>0</v>
      </c>
      <c r="AU89" s="86">
        <v>0</v>
      </c>
      <c r="AV89" s="84">
        <v>573.282091001</v>
      </c>
      <c r="AW89" s="85">
        <v>6.746405958</v>
      </c>
      <c r="AX89" s="85">
        <v>0</v>
      </c>
      <c r="AY89" s="85">
        <v>0</v>
      </c>
      <c r="AZ89" s="86">
        <v>29.022093593</v>
      </c>
      <c r="BA89" s="84">
        <v>0</v>
      </c>
      <c r="BB89" s="87">
        <v>0</v>
      </c>
      <c r="BC89" s="85">
        <v>0</v>
      </c>
      <c r="BD89" s="85">
        <v>0</v>
      </c>
      <c r="BE89" s="86">
        <v>0</v>
      </c>
      <c r="BF89" s="84">
        <v>268.196645729</v>
      </c>
      <c r="BG89" s="87">
        <v>9.780811200999999</v>
      </c>
      <c r="BH89" s="85">
        <v>0</v>
      </c>
      <c r="BI89" s="85">
        <v>0</v>
      </c>
      <c r="BJ89" s="86">
        <v>7.880719515000001</v>
      </c>
      <c r="BK89" s="74">
        <f>SUM(C89:BJ89)</f>
        <v>902.6209458760001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8">
        <f>SUM(D89)</f>
        <v>0</v>
      </c>
      <c r="E90" s="78">
        <f aca="true" t="shared" si="9" ref="E90:BJ90">SUM(E89)</f>
        <v>0</v>
      </c>
      <c r="F90" s="78">
        <f t="shared" si="9"/>
        <v>0</v>
      </c>
      <c r="G90" s="75">
        <f t="shared" si="9"/>
        <v>0</v>
      </c>
      <c r="H90" s="50">
        <f t="shared" si="9"/>
        <v>4.168962119</v>
      </c>
      <c r="I90" s="78">
        <f t="shared" si="9"/>
        <v>0</v>
      </c>
      <c r="J90" s="78">
        <f t="shared" si="9"/>
        <v>0</v>
      </c>
      <c r="K90" s="78">
        <f t="shared" si="9"/>
        <v>0</v>
      </c>
      <c r="L90" s="75">
        <f t="shared" si="9"/>
        <v>0.162253532</v>
      </c>
      <c r="M90" s="51">
        <f t="shared" si="9"/>
        <v>0</v>
      </c>
      <c r="N90" s="51">
        <f t="shared" si="9"/>
        <v>0</v>
      </c>
      <c r="O90" s="51">
        <f t="shared" si="9"/>
        <v>0</v>
      </c>
      <c r="P90" s="51">
        <f t="shared" si="9"/>
        <v>0</v>
      </c>
      <c r="Q90" s="83">
        <f t="shared" si="9"/>
        <v>0</v>
      </c>
      <c r="R90" s="50">
        <f t="shared" si="9"/>
        <v>2.130567177</v>
      </c>
      <c r="S90" s="78">
        <f t="shared" si="9"/>
        <v>0</v>
      </c>
      <c r="T90" s="78">
        <f t="shared" si="9"/>
        <v>0</v>
      </c>
      <c r="U90" s="78">
        <f t="shared" si="9"/>
        <v>0</v>
      </c>
      <c r="V90" s="75">
        <f t="shared" si="9"/>
        <v>0.040102241</v>
      </c>
      <c r="W90" s="50">
        <f t="shared" si="9"/>
        <v>0</v>
      </c>
      <c r="X90" s="78">
        <f t="shared" si="9"/>
        <v>0</v>
      </c>
      <c r="Y90" s="78">
        <f t="shared" si="9"/>
        <v>0</v>
      </c>
      <c r="Z90" s="78">
        <f t="shared" si="9"/>
        <v>0</v>
      </c>
      <c r="AA90" s="75">
        <f t="shared" si="9"/>
        <v>0</v>
      </c>
      <c r="AB90" s="50">
        <f t="shared" si="9"/>
        <v>0.738389382</v>
      </c>
      <c r="AC90" s="78">
        <f t="shared" si="9"/>
        <v>0</v>
      </c>
      <c r="AD90" s="78">
        <f t="shared" si="9"/>
        <v>0</v>
      </c>
      <c r="AE90" s="78">
        <f t="shared" si="9"/>
        <v>0</v>
      </c>
      <c r="AF90" s="75">
        <f t="shared" si="9"/>
        <v>0</v>
      </c>
      <c r="AG90" s="51">
        <f t="shared" si="9"/>
        <v>0</v>
      </c>
      <c r="AH90" s="51">
        <f t="shared" si="9"/>
        <v>0</v>
      </c>
      <c r="AI90" s="51">
        <f t="shared" si="9"/>
        <v>0</v>
      </c>
      <c r="AJ90" s="51">
        <f t="shared" si="9"/>
        <v>0</v>
      </c>
      <c r="AK90" s="83">
        <f t="shared" si="9"/>
        <v>0</v>
      </c>
      <c r="AL90" s="50">
        <f t="shared" si="9"/>
        <v>0.471904428</v>
      </c>
      <c r="AM90" s="78">
        <f t="shared" si="9"/>
        <v>0</v>
      </c>
      <c r="AN90" s="78">
        <f t="shared" si="9"/>
        <v>0</v>
      </c>
      <c r="AO90" s="78">
        <f t="shared" si="9"/>
        <v>0</v>
      </c>
      <c r="AP90" s="75">
        <f t="shared" si="9"/>
        <v>0</v>
      </c>
      <c r="AQ90" s="50">
        <f t="shared" si="9"/>
        <v>0</v>
      </c>
      <c r="AR90" s="78">
        <f t="shared" si="9"/>
        <v>0</v>
      </c>
      <c r="AS90" s="78">
        <f t="shared" si="9"/>
        <v>0</v>
      </c>
      <c r="AT90" s="78">
        <f t="shared" si="9"/>
        <v>0</v>
      </c>
      <c r="AU90" s="75">
        <f t="shared" si="9"/>
        <v>0</v>
      </c>
      <c r="AV90" s="50">
        <f t="shared" si="9"/>
        <v>573.282091001</v>
      </c>
      <c r="AW90" s="78">
        <f t="shared" si="9"/>
        <v>6.746405958</v>
      </c>
      <c r="AX90" s="78">
        <f t="shared" si="9"/>
        <v>0</v>
      </c>
      <c r="AY90" s="78">
        <f t="shared" si="9"/>
        <v>0</v>
      </c>
      <c r="AZ90" s="75">
        <f t="shared" si="9"/>
        <v>29.022093593</v>
      </c>
      <c r="BA90" s="50">
        <f t="shared" si="9"/>
        <v>0</v>
      </c>
      <c r="BB90" s="78">
        <f t="shared" si="9"/>
        <v>0</v>
      </c>
      <c r="BC90" s="78">
        <f t="shared" si="9"/>
        <v>0</v>
      </c>
      <c r="BD90" s="78">
        <f t="shared" si="9"/>
        <v>0</v>
      </c>
      <c r="BE90" s="75">
        <f t="shared" si="9"/>
        <v>0</v>
      </c>
      <c r="BF90" s="50">
        <f t="shared" si="9"/>
        <v>268.196645729</v>
      </c>
      <c r="BG90" s="78">
        <f t="shared" si="9"/>
        <v>9.780811200999999</v>
      </c>
      <c r="BH90" s="78">
        <f t="shared" si="9"/>
        <v>0</v>
      </c>
      <c r="BI90" s="78">
        <f t="shared" si="9"/>
        <v>0</v>
      </c>
      <c r="BJ90" s="75">
        <f t="shared" si="9"/>
        <v>7.880719515000001</v>
      </c>
      <c r="BK90" s="52">
        <f>SUM(BK89:BK89)</f>
        <v>902.6209458760001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3"/>
    </row>
    <row r="92" spans="1:63" ht="12.75">
      <c r="A92" s="11"/>
      <c r="B92" s="24" t="s">
        <v>106</v>
      </c>
      <c r="C92" s="80">
        <v>0</v>
      </c>
      <c r="D92" s="53">
        <v>100.619956698</v>
      </c>
      <c r="E92" s="45">
        <v>0</v>
      </c>
      <c r="F92" s="45">
        <v>0</v>
      </c>
      <c r="G92" s="54">
        <v>0</v>
      </c>
      <c r="H92" s="80">
        <v>22.062643269</v>
      </c>
      <c r="I92" s="45">
        <v>70.191418226</v>
      </c>
      <c r="J92" s="45">
        <v>0</v>
      </c>
      <c r="K92" s="45">
        <v>0</v>
      </c>
      <c r="L92" s="54">
        <v>85.55777263799999</v>
      </c>
      <c r="M92" s="80">
        <v>0</v>
      </c>
      <c r="N92" s="53">
        <v>0</v>
      </c>
      <c r="O92" s="45">
        <v>0</v>
      </c>
      <c r="P92" s="45">
        <v>0</v>
      </c>
      <c r="Q92" s="54">
        <v>0</v>
      </c>
      <c r="R92" s="80">
        <v>5.577731256</v>
      </c>
      <c r="S92" s="45">
        <v>0.5154501930000001</v>
      </c>
      <c r="T92" s="45">
        <v>0</v>
      </c>
      <c r="U92" s="45">
        <v>0</v>
      </c>
      <c r="V92" s="54">
        <v>1.141628826</v>
      </c>
      <c r="W92" s="80">
        <v>0</v>
      </c>
      <c r="X92" s="45">
        <v>0</v>
      </c>
      <c r="Y92" s="45">
        <v>0</v>
      </c>
      <c r="Z92" s="45">
        <v>0</v>
      </c>
      <c r="AA92" s="54">
        <v>0</v>
      </c>
      <c r="AB92" s="80">
        <v>0.13975515400000002</v>
      </c>
      <c r="AC92" s="45">
        <v>0</v>
      </c>
      <c r="AD92" s="45">
        <v>0</v>
      </c>
      <c r="AE92" s="45">
        <v>0</v>
      </c>
      <c r="AF92" s="54">
        <v>0</v>
      </c>
      <c r="AG92" s="80">
        <v>0</v>
      </c>
      <c r="AH92" s="45">
        <v>0</v>
      </c>
      <c r="AI92" s="45">
        <v>0</v>
      </c>
      <c r="AJ92" s="45">
        <v>0</v>
      </c>
      <c r="AK92" s="54">
        <v>0</v>
      </c>
      <c r="AL92" s="80">
        <v>0.096809855</v>
      </c>
      <c r="AM92" s="45">
        <v>0</v>
      </c>
      <c r="AN92" s="45">
        <v>0</v>
      </c>
      <c r="AO92" s="45">
        <v>0</v>
      </c>
      <c r="AP92" s="54">
        <v>0</v>
      </c>
      <c r="AQ92" s="80">
        <v>0</v>
      </c>
      <c r="AR92" s="53">
        <v>0.275022903</v>
      </c>
      <c r="AS92" s="45">
        <v>0</v>
      </c>
      <c r="AT92" s="45">
        <v>0</v>
      </c>
      <c r="AU92" s="54">
        <v>0</v>
      </c>
      <c r="AV92" s="80">
        <v>886.2144942540001</v>
      </c>
      <c r="AW92" s="45">
        <v>196.182281867</v>
      </c>
      <c r="AX92" s="45">
        <v>0</v>
      </c>
      <c r="AY92" s="45">
        <v>0</v>
      </c>
      <c r="AZ92" s="54">
        <v>569.785281383</v>
      </c>
      <c r="BA92" s="80">
        <v>0</v>
      </c>
      <c r="BB92" s="53">
        <v>0</v>
      </c>
      <c r="BC92" s="45">
        <v>0</v>
      </c>
      <c r="BD92" s="45">
        <v>0</v>
      </c>
      <c r="BE92" s="54">
        <v>0</v>
      </c>
      <c r="BF92" s="80">
        <v>230.18291417700001</v>
      </c>
      <c r="BG92" s="53">
        <v>21.433782288</v>
      </c>
      <c r="BH92" s="45">
        <v>0</v>
      </c>
      <c r="BI92" s="45">
        <v>0</v>
      </c>
      <c r="BJ92" s="54">
        <v>44.631048668000005</v>
      </c>
      <c r="BK92" s="49">
        <f aca="true" t="shared" si="10" ref="BK92:BK101">SUM(C92:BJ92)</f>
        <v>2234.607991655</v>
      </c>
    </row>
    <row r="93" spans="1:63" ht="12.75">
      <c r="A93" s="11"/>
      <c r="B93" s="24" t="s">
        <v>107</v>
      </c>
      <c r="C93" s="80">
        <v>0</v>
      </c>
      <c r="D93" s="53">
        <v>18.407587249000002</v>
      </c>
      <c r="E93" s="45">
        <v>0</v>
      </c>
      <c r="F93" s="45">
        <v>0</v>
      </c>
      <c r="G93" s="54">
        <v>0</v>
      </c>
      <c r="H93" s="80">
        <v>0.7890796579999999</v>
      </c>
      <c r="I93" s="45">
        <v>0</v>
      </c>
      <c r="J93" s="45">
        <v>0</v>
      </c>
      <c r="K93" s="45">
        <v>0</v>
      </c>
      <c r="L93" s="54">
        <v>12.653839422999999</v>
      </c>
      <c r="M93" s="80">
        <v>0</v>
      </c>
      <c r="N93" s="53">
        <v>0</v>
      </c>
      <c r="O93" s="45">
        <v>0</v>
      </c>
      <c r="P93" s="45">
        <v>0</v>
      </c>
      <c r="Q93" s="54">
        <v>0</v>
      </c>
      <c r="R93" s="80">
        <v>0.28748932600000005</v>
      </c>
      <c r="S93" s="45">
        <v>0</v>
      </c>
      <c r="T93" s="45">
        <v>0</v>
      </c>
      <c r="U93" s="45">
        <v>0</v>
      </c>
      <c r="V93" s="54">
        <v>0.06715924100000001</v>
      </c>
      <c r="W93" s="80">
        <v>0</v>
      </c>
      <c r="X93" s="45">
        <v>0</v>
      </c>
      <c r="Y93" s="45">
        <v>0</v>
      </c>
      <c r="Z93" s="45">
        <v>0</v>
      </c>
      <c r="AA93" s="54">
        <v>0</v>
      </c>
      <c r="AB93" s="80">
        <v>0.01354501</v>
      </c>
      <c r="AC93" s="45">
        <v>0</v>
      </c>
      <c r="AD93" s="45">
        <v>0</v>
      </c>
      <c r="AE93" s="45">
        <v>0</v>
      </c>
      <c r="AF93" s="54">
        <v>0</v>
      </c>
      <c r="AG93" s="80">
        <v>0</v>
      </c>
      <c r="AH93" s="45">
        <v>0</v>
      </c>
      <c r="AI93" s="45">
        <v>0</v>
      </c>
      <c r="AJ93" s="45">
        <v>0</v>
      </c>
      <c r="AK93" s="54">
        <v>0</v>
      </c>
      <c r="AL93" s="80">
        <v>0.006943677</v>
      </c>
      <c r="AM93" s="45">
        <v>0</v>
      </c>
      <c r="AN93" s="45">
        <v>0</v>
      </c>
      <c r="AO93" s="45">
        <v>0</v>
      </c>
      <c r="AP93" s="54">
        <v>0</v>
      </c>
      <c r="AQ93" s="80">
        <v>0</v>
      </c>
      <c r="AR93" s="53">
        <v>20.905693545</v>
      </c>
      <c r="AS93" s="45">
        <v>0</v>
      </c>
      <c r="AT93" s="45">
        <v>0</v>
      </c>
      <c r="AU93" s="54">
        <v>0</v>
      </c>
      <c r="AV93" s="80">
        <v>97.508433554</v>
      </c>
      <c r="AW93" s="45">
        <v>6.585502512</v>
      </c>
      <c r="AX93" s="45">
        <v>0</v>
      </c>
      <c r="AY93" s="45">
        <v>0</v>
      </c>
      <c r="AZ93" s="54">
        <v>56.322879556000004</v>
      </c>
      <c r="BA93" s="80">
        <v>0</v>
      </c>
      <c r="BB93" s="53">
        <v>0</v>
      </c>
      <c r="BC93" s="45">
        <v>0</v>
      </c>
      <c r="BD93" s="45">
        <v>0</v>
      </c>
      <c r="BE93" s="54">
        <v>0</v>
      </c>
      <c r="BF93" s="80">
        <v>33.479810203999996</v>
      </c>
      <c r="BG93" s="53">
        <v>1.44011633</v>
      </c>
      <c r="BH93" s="45">
        <v>0</v>
      </c>
      <c r="BI93" s="45">
        <v>0</v>
      </c>
      <c r="BJ93" s="54">
        <v>3.929074523</v>
      </c>
      <c r="BK93" s="49">
        <f t="shared" si="10"/>
        <v>252.39715380799998</v>
      </c>
    </row>
    <row r="94" spans="1:63" ht="12.75">
      <c r="A94" s="11"/>
      <c r="B94" s="24" t="s">
        <v>108</v>
      </c>
      <c r="C94" s="80">
        <v>0</v>
      </c>
      <c r="D94" s="53">
        <v>0</v>
      </c>
      <c r="E94" s="45">
        <v>0</v>
      </c>
      <c r="F94" s="45">
        <v>0</v>
      </c>
      <c r="G94" s="54">
        <v>0</v>
      </c>
      <c r="H94" s="80">
        <v>10.355157842</v>
      </c>
      <c r="I94" s="45">
        <v>0.5935047809999999</v>
      </c>
      <c r="J94" s="45">
        <v>0</v>
      </c>
      <c r="K94" s="45">
        <v>0</v>
      </c>
      <c r="L94" s="54">
        <v>11.539921791000001</v>
      </c>
      <c r="M94" s="80">
        <v>0</v>
      </c>
      <c r="N94" s="53">
        <v>0</v>
      </c>
      <c r="O94" s="45">
        <v>0</v>
      </c>
      <c r="P94" s="45">
        <v>0</v>
      </c>
      <c r="Q94" s="54">
        <v>0</v>
      </c>
      <c r="R94" s="80">
        <v>3.9400443020000004</v>
      </c>
      <c r="S94" s="45">
        <v>0.149275297</v>
      </c>
      <c r="T94" s="45">
        <v>0</v>
      </c>
      <c r="U94" s="45">
        <v>0</v>
      </c>
      <c r="V94" s="54">
        <v>0.52588204</v>
      </c>
      <c r="W94" s="80">
        <v>0</v>
      </c>
      <c r="X94" s="45">
        <v>0</v>
      </c>
      <c r="Y94" s="45">
        <v>0</v>
      </c>
      <c r="Z94" s="45">
        <v>0</v>
      </c>
      <c r="AA94" s="54">
        <v>0</v>
      </c>
      <c r="AB94" s="80">
        <v>0.02318462</v>
      </c>
      <c r="AC94" s="45">
        <v>0</v>
      </c>
      <c r="AD94" s="45">
        <v>0</v>
      </c>
      <c r="AE94" s="45">
        <v>0</v>
      </c>
      <c r="AF94" s="54">
        <v>5.249600000000001E-05</v>
      </c>
      <c r="AG94" s="80">
        <v>0</v>
      </c>
      <c r="AH94" s="45">
        <v>0</v>
      </c>
      <c r="AI94" s="45">
        <v>0</v>
      </c>
      <c r="AJ94" s="45">
        <v>0</v>
      </c>
      <c r="AK94" s="54">
        <v>0</v>
      </c>
      <c r="AL94" s="80">
        <v>0.033986157</v>
      </c>
      <c r="AM94" s="45">
        <v>0</v>
      </c>
      <c r="AN94" s="45">
        <v>0</v>
      </c>
      <c r="AO94" s="45">
        <v>0</v>
      </c>
      <c r="AP94" s="54">
        <v>0</v>
      </c>
      <c r="AQ94" s="80">
        <v>0</v>
      </c>
      <c r="AR94" s="53">
        <v>2.7797225809999997</v>
      </c>
      <c r="AS94" s="45">
        <v>0</v>
      </c>
      <c r="AT94" s="45">
        <v>0</v>
      </c>
      <c r="AU94" s="54">
        <v>0</v>
      </c>
      <c r="AV94" s="80">
        <v>275.843998079</v>
      </c>
      <c r="AW94" s="45">
        <v>97.095995009</v>
      </c>
      <c r="AX94" s="45">
        <v>0</v>
      </c>
      <c r="AY94" s="45">
        <v>0</v>
      </c>
      <c r="AZ94" s="54">
        <v>441.525648012</v>
      </c>
      <c r="BA94" s="80">
        <v>0</v>
      </c>
      <c r="BB94" s="53">
        <v>0</v>
      </c>
      <c r="BC94" s="45">
        <v>0</v>
      </c>
      <c r="BD94" s="45">
        <v>0</v>
      </c>
      <c r="BE94" s="54">
        <v>0</v>
      </c>
      <c r="BF94" s="80">
        <v>111.05718323400001</v>
      </c>
      <c r="BG94" s="53">
        <v>5.582049817</v>
      </c>
      <c r="BH94" s="45">
        <v>0</v>
      </c>
      <c r="BI94" s="45">
        <v>0</v>
      </c>
      <c r="BJ94" s="54">
        <v>31.409432080000002</v>
      </c>
      <c r="BK94" s="49">
        <f t="shared" si="10"/>
        <v>992.455038138</v>
      </c>
    </row>
    <row r="95" spans="1:63" ht="25.5">
      <c r="A95" s="11"/>
      <c r="B95" s="24" t="s">
        <v>109</v>
      </c>
      <c r="C95" s="80">
        <v>0</v>
      </c>
      <c r="D95" s="53">
        <v>0</v>
      </c>
      <c r="E95" s="45">
        <v>0</v>
      </c>
      <c r="F95" s="45">
        <v>0</v>
      </c>
      <c r="G95" s="54">
        <v>0</v>
      </c>
      <c r="H95" s="80">
        <v>0.21359795799999998</v>
      </c>
      <c r="I95" s="45">
        <v>0</v>
      </c>
      <c r="J95" s="45">
        <v>0</v>
      </c>
      <c r="K95" s="45">
        <v>0</v>
      </c>
      <c r="L95" s="54">
        <v>0.228037619</v>
      </c>
      <c r="M95" s="80">
        <v>0</v>
      </c>
      <c r="N95" s="53">
        <v>0</v>
      </c>
      <c r="O95" s="45">
        <v>0</v>
      </c>
      <c r="P95" s="45">
        <v>0</v>
      </c>
      <c r="Q95" s="54">
        <v>0</v>
      </c>
      <c r="R95" s="80">
        <v>0.096312254</v>
      </c>
      <c r="S95" s="45">
        <v>0</v>
      </c>
      <c r="T95" s="45">
        <v>0</v>
      </c>
      <c r="U95" s="45">
        <v>0</v>
      </c>
      <c r="V95" s="54">
        <v>0</v>
      </c>
      <c r="W95" s="80">
        <v>0</v>
      </c>
      <c r="X95" s="45">
        <v>0</v>
      </c>
      <c r="Y95" s="45">
        <v>0</v>
      </c>
      <c r="Z95" s="45">
        <v>0</v>
      </c>
      <c r="AA95" s="54">
        <v>0</v>
      </c>
      <c r="AB95" s="80">
        <v>0.07081747199999999</v>
      </c>
      <c r="AC95" s="45">
        <v>0</v>
      </c>
      <c r="AD95" s="45">
        <v>0</v>
      </c>
      <c r="AE95" s="45">
        <v>0</v>
      </c>
      <c r="AF95" s="54">
        <v>0</v>
      </c>
      <c r="AG95" s="80">
        <v>0</v>
      </c>
      <c r="AH95" s="45">
        <v>0</v>
      </c>
      <c r="AI95" s="45">
        <v>0</v>
      </c>
      <c r="AJ95" s="45">
        <v>0</v>
      </c>
      <c r="AK95" s="54">
        <v>0</v>
      </c>
      <c r="AL95" s="80">
        <v>0.062686317</v>
      </c>
      <c r="AM95" s="45">
        <v>0</v>
      </c>
      <c r="AN95" s="45">
        <v>0</v>
      </c>
      <c r="AO95" s="45">
        <v>0</v>
      </c>
      <c r="AP95" s="54">
        <v>0</v>
      </c>
      <c r="AQ95" s="80">
        <v>0</v>
      </c>
      <c r="AR95" s="53">
        <v>0</v>
      </c>
      <c r="AS95" s="45">
        <v>0</v>
      </c>
      <c r="AT95" s="45">
        <v>0</v>
      </c>
      <c r="AU95" s="54">
        <v>0</v>
      </c>
      <c r="AV95" s="80">
        <v>36.082695015</v>
      </c>
      <c r="AW95" s="45">
        <v>1.653767936</v>
      </c>
      <c r="AX95" s="45">
        <v>0</v>
      </c>
      <c r="AY95" s="45">
        <v>0</v>
      </c>
      <c r="AZ95" s="54">
        <v>7.4713330550000006</v>
      </c>
      <c r="BA95" s="80">
        <v>0</v>
      </c>
      <c r="BB95" s="53">
        <v>0</v>
      </c>
      <c r="BC95" s="45">
        <v>0</v>
      </c>
      <c r="BD95" s="45">
        <v>0</v>
      </c>
      <c r="BE95" s="54">
        <v>0</v>
      </c>
      <c r="BF95" s="80">
        <v>19.855948369</v>
      </c>
      <c r="BG95" s="53">
        <v>0.08786311000000001</v>
      </c>
      <c r="BH95" s="45">
        <v>0</v>
      </c>
      <c r="BI95" s="45">
        <v>0</v>
      </c>
      <c r="BJ95" s="54">
        <v>0.589424313</v>
      </c>
      <c r="BK95" s="49">
        <f t="shared" si="10"/>
        <v>66.412483418</v>
      </c>
    </row>
    <row r="96" spans="1:63" ht="12.75">
      <c r="A96" s="11"/>
      <c r="B96" s="24" t="s">
        <v>110</v>
      </c>
      <c r="C96" s="80">
        <v>0</v>
      </c>
      <c r="D96" s="53">
        <v>0</v>
      </c>
      <c r="E96" s="45">
        <v>0</v>
      </c>
      <c r="F96" s="45">
        <v>0</v>
      </c>
      <c r="G96" s="54">
        <v>0</v>
      </c>
      <c r="H96" s="80">
        <v>3.720177757</v>
      </c>
      <c r="I96" s="45">
        <v>0.00084004</v>
      </c>
      <c r="J96" s="45">
        <v>0</v>
      </c>
      <c r="K96" s="45">
        <v>0</v>
      </c>
      <c r="L96" s="54">
        <v>2.497536656</v>
      </c>
      <c r="M96" s="80">
        <v>0</v>
      </c>
      <c r="N96" s="53">
        <v>0</v>
      </c>
      <c r="O96" s="45">
        <v>0</v>
      </c>
      <c r="P96" s="45">
        <v>0</v>
      </c>
      <c r="Q96" s="54">
        <v>0</v>
      </c>
      <c r="R96" s="80">
        <v>0.643586792</v>
      </c>
      <c r="S96" s="45">
        <v>0.026256653</v>
      </c>
      <c r="T96" s="45">
        <v>0</v>
      </c>
      <c r="U96" s="45">
        <v>0</v>
      </c>
      <c r="V96" s="54">
        <v>0.236225767</v>
      </c>
      <c r="W96" s="80">
        <v>0</v>
      </c>
      <c r="X96" s="45">
        <v>0</v>
      </c>
      <c r="Y96" s="45">
        <v>0</v>
      </c>
      <c r="Z96" s="45">
        <v>0</v>
      </c>
      <c r="AA96" s="54">
        <v>0</v>
      </c>
      <c r="AB96" s="80">
        <v>0.012502168</v>
      </c>
      <c r="AC96" s="45">
        <v>0</v>
      </c>
      <c r="AD96" s="45">
        <v>0</v>
      </c>
      <c r="AE96" s="45">
        <v>0</v>
      </c>
      <c r="AF96" s="54">
        <v>0</v>
      </c>
      <c r="AG96" s="80">
        <v>0</v>
      </c>
      <c r="AH96" s="45">
        <v>0</v>
      </c>
      <c r="AI96" s="45">
        <v>0</v>
      </c>
      <c r="AJ96" s="45">
        <v>0</v>
      </c>
      <c r="AK96" s="54">
        <v>0</v>
      </c>
      <c r="AL96" s="80">
        <v>0.019291772</v>
      </c>
      <c r="AM96" s="45">
        <v>0</v>
      </c>
      <c r="AN96" s="45">
        <v>0</v>
      </c>
      <c r="AO96" s="45">
        <v>0</v>
      </c>
      <c r="AP96" s="54">
        <v>0</v>
      </c>
      <c r="AQ96" s="80">
        <v>0</v>
      </c>
      <c r="AR96" s="53">
        <v>0</v>
      </c>
      <c r="AS96" s="45">
        <v>0</v>
      </c>
      <c r="AT96" s="45">
        <v>0</v>
      </c>
      <c r="AU96" s="54">
        <v>0</v>
      </c>
      <c r="AV96" s="80">
        <v>289.917612905</v>
      </c>
      <c r="AW96" s="45">
        <v>45.209075569</v>
      </c>
      <c r="AX96" s="45">
        <v>0</v>
      </c>
      <c r="AY96" s="45">
        <v>0</v>
      </c>
      <c r="AZ96" s="54">
        <v>137.601335195</v>
      </c>
      <c r="BA96" s="80">
        <v>0</v>
      </c>
      <c r="BB96" s="53">
        <v>0</v>
      </c>
      <c r="BC96" s="45">
        <v>0</v>
      </c>
      <c r="BD96" s="45">
        <v>0</v>
      </c>
      <c r="BE96" s="54">
        <v>0</v>
      </c>
      <c r="BF96" s="80">
        <v>57.215119969</v>
      </c>
      <c r="BG96" s="53">
        <v>6.632853454</v>
      </c>
      <c r="BH96" s="45">
        <v>0</v>
      </c>
      <c r="BI96" s="45">
        <v>0</v>
      </c>
      <c r="BJ96" s="54">
        <v>12.371627873999998</v>
      </c>
      <c r="BK96" s="49">
        <f t="shared" si="10"/>
        <v>556.1040425709999</v>
      </c>
    </row>
    <row r="97" spans="1:63" ht="12.75">
      <c r="A97" s="11"/>
      <c r="B97" s="24" t="s">
        <v>111</v>
      </c>
      <c r="C97" s="80">
        <v>0</v>
      </c>
      <c r="D97" s="53">
        <v>0</v>
      </c>
      <c r="E97" s="45">
        <v>0</v>
      </c>
      <c r="F97" s="45">
        <v>0</v>
      </c>
      <c r="G97" s="54">
        <v>0</v>
      </c>
      <c r="H97" s="80">
        <v>0.089632672</v>
      </c>
      <c r="I97" s="45">
        <v>0</v>
      </c>
      <c r="J97" s="45">
        <v>0</v>
      </c>
      <c r="K97" s="45">
        <v>0</v>
      </c>
      <c r="L97" s="54">
        <v>0</v>
      </c>
      <c r="M97" s="80">
        <v>0</v>
      </c>
      <c r="N97" s="53">
        <v>0</v>
      </c>
      <c r="O97" s="45">
        <v>0</v>
      </c>
      <c r="P97" s="45">
        <v>0</v>
      </c>
      <c r="Q97" s="54">
        <v>0</v>
      </c>
      <c r="R97" s="80">
        <v>0.06328967399999999</v>
      </c>
      <c r="S97" s="45">
        <v>0</v>
      </c>
      <c r="T97" s="45">
        <v>0</v>
      </c>
      <c r="U97" s="45">
        <v>0</v>
      </c>
      <c r="V97" s="54">
        <v>0.0027137759999999998</v>
      </c>
      <c r="W97" s="80">
        <v>0</v>
      </c>
      <c r="X97" s="45">
        <v>0</v>
      </c>
      <c r="Y97" s="45">
        <v>0</v>
      </c>
      <c r="Z97" s="45">
        <v>0</v>
      </c>
      <c r="AA97" s="54">
        <v>0</v>
      </c>
      <c r="AB97" s="80">
        <v>0</v>
      </c>
      <c r="AC97" s="45">
        <v>0</v>
      </c>
      <c r="AD97" s="45">
        <v>0</v>
      </c>
      <c r="AE97" s="45">
        <v>0</v>
      </c>
      <c r="AF97" s="54">
        <v>0</v>
      </c>
      <c r="AG97" s="80">
        <v>0</v>
      </c>
      <c r="AH97" s="45">
        <v>0</v>
      </c>
      <c r="AI97" s="45">
        <v>0</v>
      </c>
      <c r="AJ97" s="45">
        <v>0</v>
      </c>
      <c r="AK97" s="54">
        <v>0</v>
      </c>
      <c r="AL97" s="80">
        <v>0</v>
      </c>
      <c r="AM97" s="45">
        <v>0</v>
      </c>
      <c r="AN97" s="45">
        <v>0</v>
      </c>
      <c r="AO97" s="45">
        <v>0</v>
      </c>
      <c r="AP97" s="54">
        <v>0</v>
      </c>
      <c r="AQ97" s="80">
        <v>0</v>
      </c>
      <c r="AR97" s="53">
        <v>0</v>
      </c>
      <c r="AS97" s="45">
        <v>0</v>
      </c>
      <c r="AT97" s="45">
        <v>0</v>
      </c>
      <c r="AU97" s="54">
        <v>0</v>
      </c>
      <c r="AV97" s="80">
        <v>24.010206108000002</v>
      </c>
      <c r="AW97" s="45">
        <v>0.9846445070000001</v>
      </c>
      <c r="AX97" s="45">
        <v>0</v>
      </c>
      <c r="AY97" s="45">
        <v>0</v>
      </c>
      <c r="AZ97" s="54">
        <v>16.871380453999997</v>
      </c>
      <c r="BA97" s="80">
        <v>0</v>
      </c>
      <c r="BB97" s="53">
        <v>0</v>
      </c>
      <c r="BC97" s="45">
        <v>0</v>
      </c>
      <c r="BD97" s="45">
        <v>0</v>
      </c>
      <c r="BE97" s="54">
        <v>0</v>
      </c>
      <c r="BF97" s="80">
        <v>12.151522031</v>
      </c>
      <c r="BG97" s="53">
        <v>0.168477086</v>
      </c>
      <c r="BH97" s="45">
        <v>0</v>
      </c>
      <c r="BI97" s="45">
        <v>0</v>
      </c>
      <c r="BJ97" s="54">
        <v>2.304262769</v>
      </c>
      <c r="BK97" s="49">
        <f t="shared" si="10"/>
        <v>56.646129077</v>
      </c>
    </row>
    <row r="98" spans="1:63" ht="12.75">
      <c r="A98" s="11"/>
      <c r="B98" s="24" t="s">
        <v>112</v>
      </c>
      <c r="C98" s="80">
        <v>0</v>
      </c>
      <c r="D98" s="53">
        <v>0</v>
      </c>
      <c r="E98" s="45">
        <v>0</v>
      </c>
      <c r="F98" s="45">
        <v>0</v>
      </c>
      <c r="G98" s="54">
        <v>0</v>
      </c>
      <c r="H98" s="80">
        <v>11.940974297</v>
      </c>
      <c r="I98" s="45">
        <v>1.975536858</v>
      </c>
      <c r="J98" s="45">
        <v>5.3426682670000005</v>
      </c>
      <c r="K98" s="45">
        <v>0</v>
      </c>
      <c r="L98" s="54">
        <v>6.821290327</v>
      </c>
      <c r="M98" s="80">
        <v>0</v>
      </c>
      <c r="N98" s="53">
        <v>0</v>
      </c>
      <c r="O98" s="45">
        <v>0</v>
      </c>
      <c r="P98" s="45">
        <v>0</v>
      </c>
      <c r="Q98" s="54">
        <v>0</v>
      </c>
      <c r="R98" s="80">
        <v>4.595647612</v>
      </c>
      <c r="S98" s="45">
        <v>1.200943311</v>
      </c>
      <c r="T98" s="45">
        <v>0</v>
      </c>
      <c r="U98" s="45">
        <v>0</v>
      </c>
      <c r="V98" s="54">
        <v>0.9088529019999999</v>
      </c>
      <c r="W98" s="80">
        <v>0</v>
      </c>
      <c r="X98" s="45">
        <v>0</v>
      </c>
      <c r="Y98" s="45">
        <v>0</v>
      </c>
      <c r="Z98" s="45">
        <v>0</v>
      </c>
      <c r="AA98" s="54">
        <v>0</v>
      </c>
      <c r="AB98" s="80">
        <v>0.16906322</v>
      </c>
      <c r="AC98" s="45">
        <v>0</v>
      </c>
      <c r="AD98" s="45">
        <v>0</v>
      </c>
      <c r="AE98" s="45">
        <v>0</v>
      </c>
      <c r="AF98" s="54">
        <v>0.035215584</v>
      </c>
      <c r="AG98" s="80">
        <v>0</v>
      </c>
      <c r="AH98" s="45">
        <v>0</v>
      </c>
      <c r="AI98" s="45">
        <v>0</v>
      </c>
      <c r="AJ98" s="45">
        <v>0</v>
      </c>
      <c r="AK98" s="54">
        <v>0</v>
      </c>
      <c r="AL98" s="80">
        <v>0.051385098</v>
      </c>
      <c r="AM98" s="45">
        <v>0</v>
      </c>
      <c r="AN98" s="45">
        <v>0</v>
      </c>
      <c r="AO98" s="45">
        <v>0</v>
      </c>
      <c r="AP98" s="54">
        <v>0</v>
      </c>
      <c r="AQ98" s="80">
        <v>0</v>
      </c>
      <c r="AR98" s="53">
        <v>0</v>
      </c>
      <c r="AS98" s="45">
        <v>0</v>
      </c>
      <c r="AT98" s="45">
        <v>0</v>
      </c>
      <c r="AU98" s="54">
        <v>0</v>
      </c>
      <c r="AV98" s="80">
        <v>604.3255920390001</v>
      </c>
      <c r="AW98" s="45">
        <v>87.61982207700001</v>
      </c>
      <c r="AX98" s="45">
        <v>0</v>
      </c>
      <c r="AY98" s="45">
        <v>0</v>
      </c>
      <c r="AZ98" s="54">
        <v>342.811575668</v>
      </c>
      <c r="BA98" s="80">
        <v>0</v>
      </c>
      <c r="BB98" s="53">
        <v>0</v>
      </c>
      <c r="BC98" s="45">
        <v>0</v>
      </c>
      <c r="BD98" s="45">
        <v>0</v>
      </c>
      <c r="BE98" s="54">
        <v>0</v>
      </c>
      <c r="BF98" s="80">
        <v>219.517000048</v>
      </c>
      <c r="BG98" s="53">
        <v>25.746551109</v>
      </c>
      <c r="BH98" s="45">
        <v>1.607467989</v>
      </c>
      <c r="BI98" s="45">
        <v>0</v>
      </c>
      <c r="BJ98" s="54">
        <v>31.455381556</v>
      </c>
      <c r="BK98" s="49">
        <f t="shared" si="10"/>
        <v>1346.124967962</v>
      </c>
    </row>
    <row r="99" spans="1:63" ht="12.75">
      <c r="A99" s="11"/>
      <c r="B99" s="24" t="s">
        <v>113</v>
      </c>
      <c r="C99" s="80">
        <v>0</v>
      </c>
      <c r="D99" s="53">
        <v>33.484696115</v>
      </c>
      <c r="E99" s="45">
        <v>0</v>
      </c>
      <c r="F99" s="45">
        <v>0</v>
      </c>
      <c r="G99" s="54">
        <v>0</v>
      </c>
      <c r="H99" s="80">
        <v>6.92201542</v>
      </c>
      <c r="I99" s="45">
        <v>0.463276148</v>
      </c>
      <c r="J99" s="45">
        <v>0</v>
      </c>
      <c r="K99" s="45">
        <v>0</v>
      </c>
      <c r="L99" s="54">
        <v>43.957102944999995</v>
      </c>
      <c r="M99" s="80">
        <v>0</v>
      </c>
      <c r="N99" s="53">
        <v>0</v>
      </c>
      <c r="O99" s="45">
        <v>0</v>
      </c>
      <c r="P99" s="45">
        <v>0</v>
      </c>
      <c r="Q99" s="54">
        <v>0</v>
      </c>
      <c r="R99" s="80">
        <v>1.9606576509999998</v>
      </c>
      <c r="S99" s="45">
        <v>0.032421661000000004</v>
      </c>
      <c r="T99" s="45">
        <v>0</v>
      </c>
      <c r="U99" s="45">
        <v>0</v>
      </c>
      <c r="V99" s="54">
        <v>0.8841772960000001</v>
      </c>
      <c r="W99" s="80">
        <v>0</v>
      </c>
      <c r="X99" s="45">
        <v>0</v>
      </c>
      <c r="Y99" s="45">
        <v>0</v>
      </c>
      <c r="Z99" s="45">
        <v>0</v>
      </c>
      <c r="AA99" s="54">
        <v>0</v>
      </c>
      <c r="AB99" s="80">
        <v>0.785069375</v>
      </c>
      <c r="AC99" s="45">
        <v>0</v>
      </c>
      <c r="AD99" s="45">
        <v>0</v>
      </c>
      <c r="AE99" s="45">
        <v>0</v>
      </c>
      <c r="AF99" s="54">
        <v>0.022242886</v>
      </c>
      <c r="AG99" s="80">
        <v>0</v>
      </c>
      <c r="AH99" s="45">
        <v>0</v>
      </c>
      <c r="AI99" s="45">
        <v>0</v>
      </c>
      <c r="AJ99" s="45">
        <v>0</v>
      </c>
      <c r="AK99" s="54">
        <v>0</v>
      </c>
      <c r="AL99" s="80">
        <v>0.468235683</v>
      </c>
      <c r="AM99" s="45">
        <v>0.012468906</v>
      </c>
      <c r="AN99" s="45">
        <v>0</v>
      </c>
      <c r="AO99" s="45">
        <v>0</v>
      </c>
      <c r="AP99" s="54">
        <v>0</v>
      </c>
      <c r="AQ99" s="80">
        <v>0</v>
      </c>
      <c r="AR99" s="53">
        <v>0</v>
      </c>
      <c r="AS99" s="45">
        <v>0</v>
      </c>
      <c r="AT99" s="45">
        <v>0</v>
      </c>
      <c r="AU99" s="54">
        <v>0</v>
      </c>
      <c r="AV99" s="80">
        <v>690.9566155680001</v>
      </c>
      <c r="AW99" s="45">
        <v>152.110855944</v>
      </c>
      <c r="AX99" s="45">
        <v>3.464232195</v>
      </c>
      <c r="AY99" s="45">
        <v>0</v>
      </c>
      <c r="AZ99" s="54">
        <v>276.253843711</v>
      </c>
      <c r="BA99" s="80">
        <v>0</v>
      </c>
      <c r="BB99" s="53">
        <v>0</v>
      </c>
      <c r="BC99" s="45">
        <v>0</v>
      </c>
      <c r="BD99" s="45">
        <v>0</v>
      </c>
      <c r="BE99" s="54">
        <v>0</v>
      </c>
      <c r="BF99" s="80">
        <v>192.88117668</v>
      </c>
      <c r="BG99" s="53">
        <v>11.008389056999999</v>
      </c>
      <c r="BH99" s="45">
        <v>0.487218616</v>
      </c>
      <c r="BI99" s="45">
        <v>0</v>
      </c>
      <c r="BJ99" s="54">
        <v>24.456994877</v>
      </c>
      <c r="BK99" s="49">
        <f t="shared" si="10"/>
        <v>1440.6116907340001</v>
      </c>
    </row>
    <row r="100" spans="1:63" ht="12.75">
      <c r="A100" s="11"/>
      <c r="B100" s="24" t="s">
        <v>114</v>
      </c>
      <c r="C100" s="80">
        <v>0</v>
      </c>
      <c r="D100" s="53">
        <v>16.485380016999997</v>
      </c>
      <c r="E100" s="45">
        <v>0</v>
      </c>
      <c r="F100" s="45">
        <v>0</v>
      </c>
      <c r="G100" s="54">
        <v>0</v>
      </c>
      <c r="H100" s="80">
        <v>0.727985994</v>
      </c>
      <c r="I100" s="45">
        <v>0</v>
      </c>
      <c r="J100" s="45">
        <v>0</v>
      </c>
      <c r="K100" s="45">
        <v>0</v>
      </c>
      <c r="L100" s="54">
        <v>6.011182511</v>
      </c>
      <c r="M100" s="80">
        <v>0</v>
      </c>
      <c r="N100" s="53">
        <v>0</v>
      </c>
      <c r="O100" s="45">
        <v>0</v>
      </c>
      <c r="P100" s="45">
        <v>0</v>
      </c>
      <c r="Q100" s="54">
        <v>0</v>
      </c>
      <c r="R100" s="80">
        <v>0.10372420199999999</v>
      </c>
      <c r="S100" s="45">
        <v>0</v>
      </c>
      <c r="T100" s="45">
        <v>0</v>
      </c>
      <c r="U100" s="45">
        <v>0</v>
      </c>
      <c r="V100" s="54">
        <v>0</v>
      </c>
      <c r="W100" s="80">
        <v>0</v>
      </c>
      <c r="X100" s="45">
        <v>0</v>
      </c>
      <c r="Y100" s="45">
        <v>0</v>
      </c>
      <c r="Z100" s="45">
        <v>0</v>
      </c>
      <c r="AA100" s="54">
        <v>0</v>
      </c>
      <c r="AB100" s="80">
        <v>0.0030060649999999996</v>
      </c>
      <c r="AC100" s="45">
        <v>0</v>
      </c>
      <c r="AD100" s="45">
        <v>0</v>
      </c>
      <c r="AE100" s="45">
        <v>0</v>
      </c>
      <c r="AF100" s="54">
        <v>0</v>
      </c>
      <c r="AG100" s="80">
        <v>0</v>
      </c>
      <c r="AH100" s="45">
        <v>0</v>
      </c>
      <c r="AI100" s="45">
        <v>0</v>
      </c>
      <c r="AJ100" s="45">
        <v>0</v>
      </c>
      <c r="AK100" s="54">
        <v>0</v>
      </c>
      <c r="AL100" s="80">
        <v>0.003163824</v>
      </c>
      <c r="AM100" s="45">
        <v>0</v>
      </c>
      <c r="AN100" s="45">
        <v>0</v>
      </c>
      <c r="AO100" s="45">
        <v>0</v>
      </c>
      <c r="AP100" s="54">
        <v>0</v>
      </c>
      <c r="AQ100" s="80">
        <v>0</v>
      </c>
      <c r="AR100" s="53">
        <v>0</v>
      </c>
      <c r="AS100" s="45">
        <v>0</v>
      </c>
      <c r="AT100" s="45">
        <v>0</v>
      </c>
      <c r="AU100" s="54">
        <v>0</v>
      </c>
      <c r="AV100" s="80">
        <v>26.153622078</v>
      </c>
      <c r="AW100" s="45">
        <v>3.4167021309999996</v>
      </c>
      <c r="AX100" s="45">
        <v>0</v>
      </c>
      <c r="AY100" s="45">
        <v>0</v>
      </c>
      <c r="AZ100" s="54">
        <v>13.302948229</v>
      </c>
      <c r="BA100" s="80">
        <v>0</v>
      </c>
      <c r="BB100" s="53">
        <v>0</v>
      </c>
      <c r="BC100" s="45">
        <v>0</v>
      </c>
      <c r="BD100" s="45">
        <v>0</v>
      </c>
      <c r="BE100" s="54">
        <v>0</v>
      </c>
      <c r="BF100" s="80">
        <v>7.411451209000001</v>
      </c>
      <c r="BG100" s="53">
        <v>0.19831268500000002</v>
      </c>
      <c r="BH100" s="45">
        <v>0.382381325</v>
      </c>
      <c r="BI100" s="45">
        <v>0</v>
      </c>
      <c r="BJ100" s="54">
        <v>0.9256600369999999</v>
      </c>
      <c r="BK100" s="49">
        <f t="shared" si="10"/>
        <v>75.12552030700002</v>
      </c>
    </row>
    <row r="101" spans="1:63" ht="12.75">
      <c r="A101" s="11"/>
      <c r="B101" s="24" t="s">
        <v>115</v>
      </c>
      <c r="C101" s="80">
        <v>0</v>
      </c>
      <c r="D101" s="53">
        <v>85.885524314</v>
      </c>
      <c r="E101" s="45">
        <v>0</v>
      </c>
      <c r="F101" s="45">
        <v>0</v>
      </c>
      <c r="G101" s="54">
        <v>0</v>
      </c>
      <c r="H101" s="80">
        <v>38.793916123</v>
      </c>
      <c r="I101" s="45">
        <v>86.58308475999999</v>
      </c>
      <c r="J101" s="45">
        <v>0</v>
      </c>
      <c r="K101" s="45">
        <v>0</v>
      </c>
      <c r="L101" s="54">
        <v>98.698360062</v>
      </c>
      <c r="M101" s="80">
        <v>0</v>
      </c>
      <c r="N101" s="53">
        <v>0</v>
      </c>
      <c r="O101" s="45">
        <v>0</v>
      </c>
      <c r="P101" s="45">
        <v>0</v>
      </c>
      <c r="Q101" s="54">
        <v>0</v>
      </c>
      <c r="R101" s="80">
        <v>17.227762617</v>
      </c>
      <c r="S101" s="45">
        <v>0.037236777</v>
      </c>
      <c r="T101" s="45">
        <v>0</v>
      </c>
      <c r="U101" s="45">
        <v>0</v>
      </c>
      <c r="V101" s="54">
        <v>1.040708457</v>
      </c>
      <c r="W101" s="80">
        <v>0</v>
      </c>
      <c r="X101" s="45">
        <v>0</v>
      </c>
      <c r="Y101" s="45">
        <v>0</v>
      </c>
      <c r="Z101" s="45">
        <v>0</v>
      </c>
      <c r="AA101" s="54">
        <v>0</v>
      </c>
      <c r="AB101" s="80">
        <v>0.458720585</v>
      </c>
      <c r="AC101" s="45">
        <v>0</v>
      </c>
      <c r="AD101" s="45">
        <v>0</v>
      </c>
      <c r="AE101" s="45">
        <v>0</v>
      </c>
      <c r="AF101" s="54">
        <v>0.0016741360000000001</v>
      </c>
      <c r="AG101" s="80">
        <v>0</v>
      </c>
      <c r="AH101" s="45">
        <v>0</v>
      </c>
      <c r="AI101" s="45">
        <v>0</v>
      </c>
      <c r="AJ101" s="45">
        <v>0</v>
      </c>
      <c r="AK101" s="54">
        <v>0</v>
      </c>
      <c r="AL101" s="80">
        <v>0.198028501</v>
      </c>
      <c r="AM101" s="45">
        <v>0</v>
      </c>
      <c r="AN101" s="45">
        <v>0</v>
      </c>
      <c r="AO101" s="45">
        <v>0</v>
      </c>
      <c r="AP101" s="54">
        <v>0</v>
      </c>
      <c r="AQ101" s="80">
        <v>0</v>
      </c>
      <c r="AR101" s="53">
        <v>63.24480466099999</v>
      </c>
      <c r="AS101" s="45">
        <v>0</v>
      </c>
      <c r="AT101" s="45">
        <v>0</v>
      </c>
      <c r="AU101" s="54">
        <v>0</v>
      </c>
      <c r="AV101" s="80">
        <v>1419.6190268579996</v>
      </c>
      <c r="AW101" s="45">
        <v>246.22917411699999</v>
      </c>
      <c r="AX101" s="45">
        <v>4.935005670000001</v>
      </c>
      <c r="AY101" s="45">
        <v>0</v>
      </c>
      <c r="AZ101" s="54">
        <v>736.898346615</v>
      </c>
      <c r="BA101" s="80">
        <v>0</v>
      </c>
      <c r="BB101" s="53">
        <v>0</v>
      </c>
      <c r="BC101" s="45">
        <v>0</v>
      </c>
      <c r="BD101" s="45">
        <v>0</v>
      </c>
      <c r="BE101" s="54">
        <v>0</v>
      </c>
      <c r="BF101" s="80">
        <v>394.789642797</v>
      </c>
      <c r="BG101" s="53">
        <v>26.069658776999997</v>
      </c>
      <c r="BH101" s="45">
        <v>0</v>
      </c>
      <c r="BI101" s="45">
        <v>0</v>
      </c>
      <c r="BJ101" s="54">
        <v>53.833103666</v>
      </c>
      <c r="BK101" s="49">
        <f t="shared" si="10"/>
        <v>3274.5437794929994</v>
      </c>
    </row>
    <row r="102" spans="1:63" ht="12.75">
      <c r="A102" s="36"/>
      <c r="B102" s="37" t="s">
        <v>82</v>
      </c>
      <c r="C102" s="88">
        <f aca="true" t="shared" si="11" ref="C102:BJ102">SUM(C92:C101)</f>
        <v>0</v>
      </c>
      <c r="D102" s="89">
        <f t="shared" si="11"/>
        <v>254.883144393</v>
      </c>
      <c r="E102" s="89">
        <f t="shared" si="11"/>
        <v>0</v>
      </c>
      <c r="F102" s="89">
        <f t="shared" si="11"/>
        <v>0</v>
      </c>
      <c r="G102" s="57">
        <f t="shared" si="11"/>
        <v>0</v>
      </c>
      <c r="H102" s="88">
        <f t="shared" si="11"/>
        <v>95.61518099</v>
      </c>
      <c r="I102" s="89">
        <f t="shared" si="11"/>
        <v>159.80766081299998</v>
      </c>
      <c r="J102" s="89">
        <f t="shared" si="11"/>
        <v>5.3426682670000005</v>
      </c>
      <c r="K102" s="89">
        <f t="shared" si="11"/>
        <v>0</v>
      </c>
      <c r="L102" s="57">
        <f t="shared" si="11"/>
        <v>267.965043972</v>
      </c>
      <c r="M102" s="88">
        <f t="shared" si="11"/>
        <v>0</v>
      </c>
      <c r="N102" s="89">
        <f t="shared" si="11"/>
        <v>0</v>
      </c>
      <c r="O102" s="89">
        <f t="shared" si="11"/>
        <v>0</v>
      </c>
      <c r="P102" s="89">
        <f t="shared" si="11"/>
        <v>0</v>
      </c>
      <c r="Q102" s="57">
        <f t="shared" si="11"/>
        <v>0</v>
      </c>
      <c r="R102" s="88">
        <f t="shared" si="11"/>
        <v>34.496245685999995</v>
      </c>
      <c r="S102" s="89">
        <f t="shared" si="11"/>
        <v>1.9615838920000002</v>
      </c>
      <c r="T102" s="89">
        <f t="shared" si="11"/>
        <v>0</v>
      </c>
      <c r="U102" s="89">
        <f t="shared" si="11"/>
        <v>0</v>
      </c>
      <c r="V102" s="57">
        <f t="shared" si="11"/>
        <v>4.807348305</v>
      </c>
      <c r="W102" s="88">
        <f t="shared" si="11"/>
        <v>0</v>
      </c>
      <c r="X102" s="89">
        <f t="shared" si="11"/>
        <v>0</v>
      </c>
      <c r="Y102" s="89">
        <f t="shared" si="11"/>
        <v>0</v>
      </c>
      <c r="Z102" s="89">
        <f t="shared" si="11"/>
        <v>0</v>
      </c>
      <c r="AA102" s="57">
        <f t="shared" si="11"/>
        <v>0</v>
      </c>
      <c r="AB102" s="88">
        <f t="shared" si="11"/>
        <v>1.6756636689999997</v>
      </c>
      <c r="AC102" s="89">
        <f t="shared" si="11"/>
        <v>0</v>
      </c>
      <c r="AD102" s="89">
        <f t="shared" si="11"/>
        <v>0</v>
      </c>
      <c r="AE102" s="89">
        <f t="shared" si="11"/>
        <v>0</v>
      </c>
      <c r="AF102" s="57">
        <f t="shared" si="11"/>
        <v>0.059185101999999996</v>
      </c>
      <c r="AG102" s="88">
        <f t="shared" si="11"/>
        <v>0</v>
      </c>
      <c r="AH102" s="89">
        <f t="shared" si="11"/>
        <v>0</v>
      </c>
      <c r="AI102" s="89">
        <f t="shared" si="11"/>
        <v>0</v>
      </c>
      <c r="AJ102" s="89">
        <f t="shared" si="11"/>
        <v>0</v>
      </c>
      <c r="AK102" s="57">
        <f t="shared" si="11"/>
        <v>0</v>
      </c>
      <c r="AL102" s="88">
        <f t="shared" si="11"/>
        <v>0.9405308840000001</v>
      </c>
      <c r="AM102" s="89">
        <f t="shared" si="11"/>
        <v>0.012468906</v>
      </c>
      <c r="AN102" s="89">
        <f t="shared" si="11"/>
        <v>0</v>
      </c>
      <c r="AO102" s="89">
        <f t="shared" si="11"/>
        <v>0</v>
      </c>
      <c r="AP102" s="57">
        <f t="shared" si="11"/>
        <v>0</v>
      </c>
      <c r="AQ102" s="88">
        <f t="shared" si="11"/>
        <v>0</v>
      </c>
      <c r="AR102" s="89">
        <f t="shared" si="11"/>
        <v>87.20524368999999</v>
      </c>
      <c r="AS102" s="89">
        <f t="shared" si="11"/>
        <v>0</v>
      </c>
      <c r="AT102" s="89">
        <f t="shared" si="11"/>
        <v>0</v>
      </c>
      <c r="AU102" s="57">
        <f t="shared" si="11"/>
        <v>0</v>
      </c>
      <c r="AV102" s="88">
        <f t="shared" si="11"/>
        <v>4350.6322964579995</v>
      </c>
      <c r="AW102" s="89">
        <f t="shared" si="11"/>
        <v>837.0878216689999</v>
      </c>
      <c r="AX102" s="89">
        <f t="shared" si="11"/>
        <v>8.399237865</v>
      </c>
      <c r="AY102" s="89">
        <f t="shared" si="11"/>
        <v>0</v>
      </c>
      <c r="AZ102" s="57">
        <f t="shared" si="11"/>
        <v>2598.8445718780004</v>
      </c>
      <c r="BA102" s="88">
        <f t="shared" si="11"/>
        <v>0</v>
      </c>
      <c r="BB102" s="89">
        <f t="shared" si="11"/>
        <v>0</v>
      </c>
      <c r="BC102" s="89">
        <f t="shared" si="11"/>
        <v>0</v>
      </c>
      <c r="BD102" s="89">
        <f t="shared" si="11"/>
        <v>0</v>
      </c>
      <c r="BE102" s="57">
        <f t="shared" si="11"/>
        <v>0</v>
      </c>
      <c r="BF102" s="88">
        <f t="shared" si="11"/>
        <v>1278.541768718</v>
      </c>
      <c r="BG102" s="89">
        <f>SUM(BG92:BG101)</f>
        <v>98.36805371300001</v>
      </c>
      <c r="BH102" s="89">
        <f t="shared" si="11"/>
        <v>2.47706793</v>
      </c>
      <c r="BI102" s="89">
        <f t="shared" si="11"/>
        <v>0</v>
      </c>
      <c r="BJ102" s="57">
        <f t="shared" si="11"/>
        <v>205.906010363</v>
      </c>
      <c r="BK102" s="70">
        <f>SUM(BK92:BK101)</f>
        <v>10295.028797163</v>
      </c>
    </row>
    <row r="103" spans="1:63" ht="12.75">
      <c r="A103" s="36"/>
      <c r="B103" s="38" t="s">
        <v>80</v>
      </c>
      <c r="C103" s="50">
        <f aca="true" t="shared" si="12" ref="C103:AH103">+C102+C90</f>
        <v>0</v>
      </c>
      <c r="D103" s="78">
        <f t="shared" si="12"/>
        <v>254.883144393</v>
      </c>
      <c r="E103" s="78">
        <f t="shared" si="12"/>
        <v>0</v>
      </c>
      <c r="F103" s="78">
        <f t="shared" si="12"/>
        <v>0</v>
      </c>
      <c r="G103" s="75">
        <f t="shared" si="12"/>
        <v>0</v>
      </c>
      <c r="H103" s="50">
        <f t="shared" si="12"/>
        <v>99.784143109</v>
      </c>
      <c r="I103" s="78">
        <f t="shared" si="12"/>
        <v>159.80766081299998</v>
      </c>
      <c r="J103" s="78">
        <f t="shared" si="12"/>
        <v>5.3426682670000005</v>
      </c>
      <c r="K103" s="78">
        <f t="shared" si="12"/>
        <v>0</v>
      </c>
      <c r="L103" s="75">
        <f t="shared" si="12"/>
        <v>268.127297504</v>
      </c>
      <c r="M103" s="50">
        <f t="shared" si="12"/>
        <v>0</v>
      </c>
      <c r="N103" s="78">
        <f t="shared" si="12"/>
        <v>0</v>
      </c>
      <c r="O103" s="78">
        <f t="shared" si="12"/>
        <v>0</v>
      </c>
      <c r="P103" s="78">
        <f t="shared" si="12"/>
        <v>0</v>
      </c>
      <c r="Q103" s="75">
        <f t="shared" si="12"/>
        <v>0</v>
      </c>
      <c r="R103" s="50">
        <f t="shared" si="12"/>
        <v>36.626812863</v>
      </c>
      <c r="S103" s="78">
        <f t="shared" si="12"/>
        <v>1.9615838920000002</v>
      </c>
      <c r="T103" s="78">
        <f t="shared" si="12"/>
        <v>0</v>
      </c>
      <c r="U103" s="78">
        <f t="shared" si="12"/>
        <v>0</v>
      </c>
      <c r="V103" s="75">
        <f t="shared" si="12"/>
        <v>4.847450545999999</v>
      </c>
      <c r="W103" s="50">
        <f t="shared" si="12"/>
        <v>0</v>
      </c>
      <c r="X103" s="78">
        <f t="shared" si="12"/>
        <v>0</v>
      </c>
      <c r="Y103" s="78">
        <f t="shared" si="12"/>
        <v>0</v>
      </c>
      <c r="Z103" s="78">
        <f t="shared" si="12"/>
        <v>0</v>
      </c>
      <c r="AA103" s="75">
        <f t="shared" si="12"/>
        <v>0</v>
      </c>
      <c r="AB103" s="50">
        <f t="shared" si="12"/>
        <v>2.414053051</v>
      </c>
      <c r="AC103" s="78">
        <f t="shared" si="12"/>
        <v>0</v>
      </c>
      <c r="AD103" s="78">
        <f t="shared" si="12"/>
        <v>0</v>
      </c>
      <c r="AE103" s="78">
        <f t="shared" si="12"/>
        <v>0</v>
      </c>
      <c r="AF103" s="75">
        <f t="shared" si="12"/>
        <v>0.059185101999999996</v>
      </c>
      <c r="AG103" s="50">
        <f t="shared" si="12"/>
        <v>0</v>
      </c>
      <c r="AH103" s="78">
        <f t="shared" si="12"/>
        <v>0</v>
      </c>
      <c r="AI103" s="78">
        <f aca="true" t="shared" si="13" ref="AI103:BK103">+AI102+AI90</f>
        <v>0</v>
      </c>
      <c r="AJ103" s="78">
        <f t="shared" si="13"/>
        <v>0</v>
      </c>
      <c r="AK103" s="75">
        <f t="shared" si="13"/>
        <v>0</v>
      </c>
      <c r="AL103" s="50">
        <f t="shared" si="13"/>
        <v>1.412435312</v>
      </c>
      <c r="AM103" s="78">
        <f t="shared" si="13"/>
        <v>0.012468906</v>
      </c>
      <c r="AN103" s="78">
        <f t="shared" si="13"/>
        <v>0</v>
      </c>
      <c r="AO103" s="78">
        <f t="shared" si="13"/>
        <v>0</v>
      </c>
      <c r="AP103" s="75">
        <f t="shared" si="13"/>
        <v>0</v>
      </c>
      <c r="AQ103" s="50">
        <f t="shared" si="13"/>
        <v>0</v>
      </c>
      <c r="AR103" s="78">
        <f t="shared" si="13"/>
        <v>87.20524368999999</v>
      </c>
      <c r="AS103" s="78">
        <f t="shared" si="13"/>
        <v>0</v>
      </c>
      <c r="AT103" s="78">
        <f t="shared" si="13"/>
        <v>0</v>
      </c>
      <c r="AU103" s="75">
        <f t="shared" si="13"/>
        <v>0</v>
      </c>
      <c r="AV103" s="50">
        <f t="shared" si="13"/>
        <v>4923.914387458999</v>
      </c>
      <c r="AW103" s="78">
        <f t="shared" si="13"/>
        <v>843.8342276269999</v>
      </c>
      <c r="AX103" s="78">
        <f t="shared" si="13"/>
        <v>8.399237865</v>
      </c>
      <c r="AY103" s="78">
        <f t="shared" si="13"/>
        <v>0</v>
      </c>
      <c r="AZ103" s="75">
        <f t="shared" si="13"/>
        <v>2627.8666654710005</v>
      </c>
      <c r="BA103" s="50">
        <f t="shared" si="13"/>
        <v>0</v>
      </c>
      <c r="BB103" s="78">
        <f t="shared" si="13"/>
        <v>0</v>
      </c>
      <c r="BC103" s="78">
        <f t="shared" si="13"/>
        <v>0</v>
      </c>
      <c r="BD103" s="78">
        <f t="shared" si="13"/>
        <v>0</v>
      </c>
      <c r="BE103" s="75">
        <f t="shared" si="13"/>
        <v>0</v>
      </c>
      <c r="BF103" s="50">
        <f t="shared" si="13"/>
        <v>1546.738414447</v>
      </c>
      <c r="BG103" s="78">
        <f>+BG102+BG90</f>
        <v>108.148864914</v>
      </c>
      <c r="BH103" s="78">
        <f t="shared" si="13"/>
        <v>2.47706793</v>
      </c>
      <c r="BI103" s="78">
        <f t="shared" si="13"/>
        <v>0</v>
      </c>
      <c r="BJ103" s="75">
        <f t="shared" si="13"/>
        <v>213.78672987800002</v>
      </c>
      <c r="BK103" s="52">
        <f t="shared" si="13"/>
        <v>11197.649743039</v>
      </c>
    </row>
    <row r="104" spans="1:63" ht="3" customHeight="1">
      <c r="A104" s="11"/>
      <c r="B104" s="18"/>
      <c r="C104" s="131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3"/>
    </row>
    <row r="105" spans="1:63" ht="12.75">
      <c r="A105" s="11" t="s">
        <v>18</v>
      </c>
      <c r="B105" s="17" t="s">
        <v>8</v>
      </c>
      <c r="C105" s="131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3"/>
    </row>
    <row r="106" spans="1:63" ht="12.75">
      <c r="A106" s="11" t="s">
        <v>72</v>
      </c>
      <c r="B106" s="18" t="s">
        <v>19</v>
      </c>
      <c r="C106" s="131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3"/>
    </row>
    <row r="107" spans="1:63" ht="12.75">
      <c r="A107" s="11"/>
      <c r="B107" s="24" t="s">
        <v>116</v>
      </c>
      <c r="C107" s="80">
        <v>0</v>
      </c>
      <c r="D107" s="53">
        <v>0</v>
      </c>
      <c r="E107" s="45">
        <v>0</v>
      </c>
      <c r="F107" s="45">
        <v>0</v>
      </c>
      <c r="G107" s="54">
        <v>0</v>
      </c>
      <c r="H107" s="80">
        <v>2.142736957</v>
      </c>
      <c r="I107" s="45">
        <v>0</v>
      </c>
      <c r="J107" s="45">
        <v>0</v>
      </c>
      <c r="K107" s="45">
        <v>0</v>
      </c>
      <c r="L107" s="54">
        <v>0.839960754</v>
      </c>
      <c r="M107" s="80">
        <v>0</v>
      </c>
      <c r="N107" s="53">
        <v>0</v>
      </c>
      <c r="O107" s="45">
        <v>0</v>
      </c>
      <c r="P107" s="45">
        <v>0</v>
      </c>
      <c r="Q107" s="54">
        <v>0</v>
      </c>
      <c r="R107" s="80">
        <v>0.548822446</v>
      </c>
      <c r="S107" s="45">
        <v>0</v>
      </c>
      <c r="T107" s="45">
        <v>0</v>
      </c>
      <c r="U107" s="45">
        <v>0</v>
      </c>
      <c r="V107" s="54">
        <v>0.554406788</v>
      </c>
      <c r="W107" s="80">
        <v>0</v>
      </c>
      <c r="X107" s="45">
        <v>0</v>
      </c>
      <c r="Y107" s="45">
        <v>0</v>
      </c>
      <c r="Z107" s="45">
        <v>0</v>
      </c>
      <c r="AA107" s="54">
        <v>0</v>
      </c>
      <c r="AB107" s="80">
        <v>0.024868379000000003</v>
      </c>
      <c r="AC107" s="45">
        <v>0</v>
      </c>
      <c r="AD107" s="45">
        <v>0</v>
      </c>
      <c r="AE107" s="45">
        <v>0</v>
      </c>
      <c r="AF107" s="54">
        <v>0.18185455</v>
      </c>
      <c r="AG107" s="80">
        <v>0</v>
      </c>
      <c r="AH107" s="45">
        <v>0</v>
      </c>
      <c r="AI107" s="45">
        <v>0</v>
      </c>
      <c r="AJ107" s="45">
        <v>0</v>
      </c>
      <c r="AK107" s="54">
        <v>0</v>
      </c>
      <c r="AL107" s="80">
        <v>0.009303871</v>
      </c>
      <c r="AM107" s="45">
        <v>0</v>
      </c>
      <c r="AN107" s="45">
        <v>0</v>
      </c>
      <c r="AO107" s="45">
        <v>0</v>
      </c>
      <c r="AP107" s="54">
        <v>0</v>
      </c>
      <c r="AQ107" s="80">
        <v>0</v>
      </c>
      <c r="AR107" s="53">
        <v>0</v>
      </c>
      <c r="AS107" s="45">
        <v>0</v>
      </c>
      <c r="AT107" s="45">
        <v>0</v>
      </c>
      <c r="AU107" s="54">
        <v>0</v>
      </c>
      <c r="AV107" s="80">
        <v>145.37189185399998</v>
      </c>
      <c r="AW107" s="45">
        <v>60.154848135</v>
      </c>
      <c r="AX107" s="45">
        <v>0.154414248</v>
      </c>
      <c r="AY107" s="45">
        <v>0</v>
      </c>
      <c r="AZ107" s="54">
        <v>223.35866512800004</v>
      </c>
      <c r="BA107" s="80">
        <v>0</v>
      </c>
      <c r="BB107" s="53">
        <v>0</v>
      </c>
      <c r="BC107" s="45">
        <v>0</v>
      </c>
      <c r="BD107" s="45">
        <v>0</v>
      </c>
      <c r="BE107" s="54">
        <v>0</v>
      </c>
      <c r="BF107" s="80">
        <v>35.30169860099999</v>
      </c>
      <c r="BG107" s="53">
        <v>4.4226698419999995</v>
      </c>
      <c r="BH107" s="45">
        <v>0</v>
      </c>
      <c r="BI107" s="45">
        <v>0</v>
      </c>
      <c r="BJ107" s="54">
        <v>20.646609316</v>
      </c>
      <c r="BK107" s="64">
        <f>SUM(C107:BJ107)</f>
        <v>493.71275086900005</v>
      </c>
    </row>
    <row r="108" spans="1:63" ht="12.75">
      <c r="A108" s="36"/>
      <c r="B108" s="38" t="s">
        <v>79</v>
      </c>
      <c r="C108" s="50">
        <f aca="true" t="shared" si="14" ref="C108:AH108">SUM(C107:C107)</f>
        <v>0</v>
      </c>
      <c r="D108" s="78">
        <f t="shared" si="14"/>
        <v>0</v>
      </c>
      <c r="E108" s="78">
        <f t="shared" si="14"/>
        <v>0</v>
      </c>
      <c r="F108" s="78">
        <f t="shared" si="14"/>
        <v>0</v>
      </c>
      <c r="G108" s="75">
        <f t="shared" si="14"/>
        <v>0</v>
      </c>
      <c r="H108" s="50">
        <f t="shared" si="14"/>
        <v>2.142736957</v>
      </c>
      <c r="I108" s="78">
        <f t="shared" si="14"/>
        <v>0</v>
      </c>
      <c r="J108" s="78">
        <f t="shared" si="14"/>
        <v>0</v>
      </c>
      <c r="K108" s="78">
        <f t="shared" si="14"/>
        <v>0</v>
      </c>
      <c r="L108" s="75">
        <f t="shared" si="14"/>
        <v>0.839960754</v>
      </c>
      <c r="M108" s="50">
        <f t="shared" si="14"/>
        <v>0</v>
      </c>
      <c r="N108" s="78">
        <f t="shared" si="14"/>
        <v>0</v>
      </c>
      <c r="O108" s="78">
        <f t="shared" si="14"/>
        <v>0</v>
      </c>
      <c r="P108" s="78">
        <f t="shared" si="14"/>
        <v>0</v>
      </c>
      <c r="Q108" s="75">
        <f t="shared" si="14"/>
        <v>0</v>
      </c>
      <c r="R108" s="50">
        <f t="shared" si="14"/>
        <v>0.548822446</v>
      </c>
      <c r="S108" s="78">
        <f t="shared" si="14"/>
        <v>0</v>
      </c>
      <c r="T108" s="78">
        <f t="shared" si="14"/>
        <v>0</v>
      </c>
      <c r="U108" s="78">
        <f t="shared" si="14"/>
        <v>0</v>
      </c>
      <c r="V108" s="75">
        <f t="shared" si="14"/>
        <v>0.554406788</v>
      </c>
      <c r="W108" s="50">
        <f t="shared" si="14"/>
        <v>0</v>
      </c>
      <c r="X108" s="78">
        <f t="shared" si="14"/>
        <v>0</v>
      </c>
      <c r="Y108" s="78">
        <f t="shared" si="14"/>
        <v>0</v>
      </c>
      <c r="Z108" s="78">
        <f t="shared" si="14"/>
        <v>0</v>
      </c>
      <c r="AA108" s="75">
        <f t="shared" si="14"/>
        <v>0</v>
      </c>
      <c r="AB108" s="50">
        <f t="shared" si="14"/>
        <v>0.024868379000000003</v>
      </c>
      <c r="AC108" s="78">
        <f t="shared" si="14"/>
        <v>0</v>
      </c>
      <c r="AD108" s="78">
        <f t="shared" si="14"/>
        <v>0</v>
      </c>
      <c r="AE108" s="78">
        <f t="shared" si="14"/>
        <v>0</v>
      </c>
      <c r="AF108" s="75">
        <f t="shared" si="14"/>
        <v>0.18185455</v>
      </c>
      <c r="AG108" s="50">
        <f t="shared" si="14"/>
        <v>0</v>
      </c>
      <c r="AH108" s="78">
        <f t="shared" si="14"/>
        <v>0</v>
      </c>
      <c r="AI108" s="78">
        <f aca="true" t="shared" si="15" ref="AI108:BK108">SUM(AI107:AI107)</f>
        <v>0</v>
      </c>
      <c r="AJ108" s="78">
        <f t="shared" si="15"/>
        <v>0</v>
      </c>
      <c r="AK108" s="75">
        <f t="shared" si="15"/>
        <v>0</v>
      </c>
      <c r="AL108" s="50">
        <f t="shared" si="15"/>
        <v>0.009303871</v>
      </c>
      <c r="AM108" s="78">
        <f t="shared" si="15"/>
        <v>0</v>
      </c>
      <c r="AN108" s="78">
        <f t="shared" si="15"/>
        <v>0</v>
      </c>
      <c r="AO108" s="78">
        <f t="shared" si="15"/>
        <v>0</v>
      </c>
      <c r="AP108" s="75">
        <f t="shared" si="15"/>
        <v>0</v>
      </c>
      <c r="AQ108" s="50">
        <f t="shared" si="15"/>
        <v>0</v>
      </c>
      <c r="AR108" s="78">
        <f>SUM(AR107:AR107)</f>
        <v>0</v>
      </c>
      <c r="AS108" s="78">
        <f t="shared" si="15"/>
        <v>0</v>
      </c>
      <c r="AT108" s="78">
        <f t="shared" si="15"/>
        <v>0</v>
      </c>
      <c r="AU108" s="75">
        <f t="shared" si="15"/>
        <v>0</v>
      </c>
      <c r="AV108" s="50">
        <f t="shared" si="15"/>
        <v>145.37189185399998</v>
      </c>
      <c r="AW108" s="78">
        <f t="shared" si="15"/>
        <v>60.154848135</v>
      </c>
      <c r="AX108" s="78">
        <f t="shared" si="15"/>
        <v>0.154414248</v>
      </c>
      <c r="AY108" s="78">
        <f t="shared" si="15"/>
        <v>0</v>
      </c>
      <c r="AZ108" s="75">
        <f t="shared" si="15"/>
        <v>223.35866512800004</v>
      </c>
      <c r="BA108" s="50">
        <f t="shared" si="15"/>
        <v>0</v>
      </c>
      <c r="BB108" s="78">
        <f t="shared" si="15"/>
        <v>0</v>
      </c>
      <c r="BC108" s="78">
        <f t="shared" si="15"/>
        <v>0</v>
      </c>
      <c r="BD108" s="78">
        <f t="shared" si="15"/>
        <v>0</v>
      </c>
      <c r="BE108" s="75">
        <f t="shared" si="15"/>
        <v>0</v>
      </c>
      <c r="BF108" s="50">
        <f t="shared" si="15"/>
        <v>35.30169860099999</v>
      </c>
      <c r="BG108" s="78">
        <f t="shared" si="15"/>
        <v>4.4226698419999995</v>
      </c>
      <c r="BH108" s="78">
        <f t="shared" si="15"/>
        <v>0</v>
      </c>
      <c r="BI108" s="78">
        <f t="shared" si="15"/>
        <v>0</v>
      </c>
      <c r="BJ108" s="75">
        <f t="shared" si="15"/>
        <v>20.646609316</v>
      </c>
      <c r="BK108" s="92">
        <f t="shared" si="15"/>
        <v>493.71275086900005</v>
      </c>
    </row>
    <row r="109" spans="1:63" ht="2.25" customHeight="1">
      <c r="A109" s="11"/>
      <c r="B109" s="18"/>
      <c r="C109" s="131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3"/>
    </row>
    <row r="110" spans="1:63" ht="12.75">
      <c r="A110" s="11" t="s">
        <v>4</v>
      </c>
      <c r="B110" s="17" t="s">
        <v>9</v>
      </c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3"/>
    </row>
    <row r="111" spans="1:63" ht="12.75">
      <c r="A111" s="11" t="s">
        <v>72</v>
      </c>
      <c r="B111" s="18" t="s">
        <v>20</v>
      </c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3"/>
    </row>
    <row r="112" spans="1:63" ht="12.75">
      <c r="A112" s="11"/>
      <c r="B112" s="19" t="s">
        <v>33</v>
      </c>
      <c r="C112" s="60"/>
      <c r="D112" s="61"/>
      <c r="E112" s="62"/>
      <c r="F112" s="62"/>
      <c r="G112" s="63"/>
      <c r="H112" s="60"/>
      <c r="I112" s="62"/>
      <c r="J112" s="62"/>
      <c r="K112" s="62"/>
      <c r="L112" s="63"/>
      <c r="M112" s="60"/>
      <c r="N112" s="61"/>
      <c r="O112" s="62"/>
      <c r="P112" s="62"/>
      <c r="Q112" s="63"/>
      <c r="R112" s="60"/>
      <c r="S112" s="62"/>
      <c r="T112" s="62"/>
      <c r="U112" s="62"/>
      <c r="V112" s="63"/>
      <c r="W112" s="60"/>
      <c r="X112" s="62"/>
      <c r="Y112" s="62"/>
      <c r="Z112" s="62"/>
      <c r="AA112" s="63"/>
      <c r="AB112" s="60"/>
      <c r="AC112" s="62"/>
      <c r="AD112" s="62"/>
      <c r="AE112" s="62"/>
      <c r="AF112" s="63"/>
      <c r="AG112" s="60"/>
      <c r="AH112" s="62"/>
      <c r="AI112" s="62"/>
      <c r="AJ112" s="62"/>
      <c r="AK112" s="63"/>
      <c r="AL112" s="60"/>
      <c r="AM112" s="62"/>
      <c r="AN112" s="62"/>
      <c r="AO112" s="62"/>
      <c r="AP112" s="63"/>
      <c r="AQ112" s="60"/>
      <c r="AR112" s="61"/>
      <c r="AS112" s="62"/>
      <c r="AT112" s="62"/>
      <c r="AU112" s="63"/>
      <c r="AV112" s="60"/>
      <c r="AW112" s="62"/>
      <c r="AX112" s="62"/>
      <c r="AY112" s="62"/>
      <c r="AZ112" s="63"/>
      <c r="BA112" s="60"/>
      <c r="BB112" s="61"/>
      <c r="BC112" s="62"/>
      <c r="BD112" s="62"/>
      <c r="BE112" s="63"/>
      <c r="BF112" s="60"/>
      <c r="BG112" s="61"/>
      <c r="BH112" s="62"/>
      <c r="BI112" s="62"/>
      <c r="BJ112" s="63"/>
      <c r="BK112" s="64"/>
    </row>
    <row r="113" spans="1:256" s="39" customFormat="1" ht="12.75">
      <c r="A113" s="36"/>
      <c r="B113" s="37" t="s">
        <v>81</v>
      </c>
      <c r="C113" s="65"/>
      <c r="D113" s="66"/>
      <c r="E113" s="66"/>
      <c r="F113" s="66"/>
      <c r="G113" s="67"/>
      <c r="H113" s="65"/>
      <c r="I113" s="66"/>
      <c r="J113" s="66"/>
      <c r="K113" s="66"/>
      <c r="L113" s="67"/>
      <c r="M113" s="65"/>
      <c r="N113" s="66"/>
      <c r="O113" s="66"/>
      <c r="P113" s="66"/>
      <c r="Q113" s="67"/>
      <c r="R113" s="65"/>
      <c r="S113" s="66"/>
      <c r="T113" s="66"/>
      <c r="U113" s="66"/>
      <c r="V113" s="67"/>
      <c r="W113" s="65"/>
      <c r="X113" s="66"/>
      <c r="Y113" s="66"/>
      <c r="Z113" s="66"/>
      <c r="AA113" s="67"/>
      <c r="AB113" s="65"/>
      <c r="AC113" s="66"/>
      <c r="AD113" s="66"/>
      <c r="AE113" s="66"/>
      <c r="AF113" s="67"/>
      <c r="AG113" s="65"/>
      <c r="AH113" s="66"/>
      <c r="AI113" s="66"/>
      <c r="AJ113" s="66"/>
      <c r="AK113" s="67"/>
      <c r="AL113" s="65"/>
      <c r="AM113" s="66"/>
      <c r="AN113" s="66"/>
      <c r="AO113" s="66"/>
      <c r="AP113" s="67"/>
      <c r="AQ113" s="65"/>
      <c r="AR113" s="66"/>
      <c r="AS113" s="66"/>
      <c r="AT113" s="66"/>
      <c r="AU113" s="67"/>
      <c r="AV113" s="65"/>
      <c r="AW113" s="66"/>
      <c r="AX113" s="66"/>
      <c r="AY113" s="66"/>
      <c r="AZ113" s="67"/>
      <c r="BA113" s="65"/>
      <c r="BB113" s="66"/>
      <c r="BC113" s="66"/>
      <c r="BD113" s="66"/>
      <c r="BE113" s="67"/>
      <c r="BF113" s="65"/>
      <c r="BG113" s="66"/>
      <c r="BH113" s="66"/>
      <c r="BI113" s="66"/>
      <c r="BJ113" s="67"/>
      <c r="BK113" s="68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63" ht="12.75">
      <c r="A114" s="11" t="s">
        <v>73</v>
      </c>
      <c r="B114" s="18" t="s">
        <v>21</v>
      </c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3"/>
    </row>
    <row r="115" spans="1:63" ht="12.75">
      <c r="A115" s="11"/>
      <c r="B115" s="19" t="s">
        <v>33</v>
      </c>
      <c r="C115" s="60"/>
      <c r="D115" s="61"/>
      <c r="E115" s="62"/>
      <c r="F115" s="62"/>
      <c r="G115" s="63"/>
      <c r="H115" s="60"/>
      <c r="I115" s="62"/>
      <c r="J115" s="62"/>
      <c r="K115" s="62"/>
      <c r="L115" s="63"/>
      <c r="M115" s="60"/>
      <c r="N115" s="61"/>
      <c r="O115" s="62"/>
      <c r="P115" s="62"/>
      <c r="Q115" s="63"/>
      <c r="R115" s="60"/>
      <c r="S115" s="62"/>
      <c r="T115" s="62"/>
      <c r="U115" s="62"/>
      <c r="V115" s="63"/>
      <c r="W115" s="60"/>
      <c r="X115" s="62"/>
      <c r="Y115" s="62"/>
      <c r="Z115" s="62"/>
      <c r="AA115" s="63"/>
      <c r="AB115" s="60"/>
      <c r="AC115" s="62"/>
      <c r="AD115" s="62"/>
      <c r="AE115" s="62"/>
      <c r="AF115" s="63"/>
      <c r="AG115" s="60"/>
      <c r="AH115" s="62"/>
      <c r="AI115" s="62"/>
      <c r="AJ115" s="62"/>
      <c r="AK115" s="63"/>
      <c r="AL115" s="60"/>
      <c r="AM115" s="62"/>
      <c r="AN115" s="62"/>
      <c r="AO115" s="62"/>
      <c r="AP115" s="63"/>
      <c r="AQ115" s="60"/>
      <c r="AR115" s="61"/>
      <c r="AS115" s="62"/>
      <c r="AT115" s="62"/>
      <c r="AU115" s="63"/>
      <c r="AV115" s="60"/>
      <c r="AW115" s="62"/>
      <c r="AX115" s="62"/>
      <c r="AY115" s="62"/>
      <c r="AZ115" s="63"/>
      <c r="BA115" s="60"/>
      <c r="BB115" s="61"/>
      <c r="BC115" s="62"/>
      <c r="BD115" s="62"/>
      <c r="BE115" s="63"/>
      <c r="BF115" s="60"/>
      <c r="BG115" s="61"/>
      <c r="BH115" s="62"/>
      <c r="BI115" s="62"/>
      <c r="BJ115" s="63"/>
      <c r="BK115" s="64"/>
    </row>
    <row r="116" spans="1:256" s="39" customFormat="1" ht="12.75">
      <c r="A116" s="36"/>
      <c r="B116" s="38" t="s">
        <v>82</v>
      </c>
      <c r="C116" s="65"/>
      <c r="D116" s="66"/>
      <c r="E116" s="66"/>
      <c r="F116" s="66"/>
      <c r="G116" s="67"/>
      <c r="H116" s="65"/>
      <c r="I116" s="66"/>
      <c r="J116" s="66"/>
      <c r="K116" s="66"/>
      <c r="L116" s="67"/>
      <c r="M116" s="65"/>
      <c r="N116" s="66"/>
      <c r="O116" s="66"/>
      <c r="P116" s="66"/>
      <c r="Q116" s="67"/>
      <c r="R116" s="65"/>
      <c r="S116" s="66"/>
      <c r="T116" s="66"/>
      <c r="U116" s="66"/>
      <c r="V116" s="67"/>
      <c r="W116" s="65"/>
      <c r="X116" s="66"/>
      <c r="Y116" s="66"/>
      <c r="Z116" s="66"/>
      <c r="AA116" s="67"/>
      <c r="AB116" s="65"/>
      <c r="AC116" s="66"/>
      <c r="AD116" s="66"/>
      <c r="AE116" s="66"/>
      <c r="AF116" s="67"/>
      <c r="AG116" s="65"/>
      <c r="AH116" s="66"/>
      <c r="AI116" s="66"/>
      <c r="AJ116" s="66"/>
      <c r="AK116" s="67"/>
      <c r="AL116" s="65"/>
      <c r="AM116" s="66"/>
      <c r="AN116" s="66"/>
      <c r="AO116" s="66"/>
      <c r="AP116" s="67"/>
      <c r="AQ116" s="65"/>
      <c r="AR116" s="66"/>
      <c r="AS116" s="66"/>
      <c r="AT116" s="66"/>
      <c r="AU116" s="67"/>
      <c r="AV116" s="65"/>
      <c r="AW116" s="66"/>
      <c r="AX116" s="66"/>
      <c r="AY116" s="66"/>
      <c r="AZ116" s="67"/>
      <c r="BA116" s="65"/>
      <c r="BB116" s="66"/>
      <c r="BC116" s="66"/>
      <c r="BD116" s="66"/>
      <c r="BE116" s="67"/>
      <c r="BF116" s="65"/>
      <c r="BG116" s="66"/>
      <c r="BH116" s="66"/>
      <c r="BI116" s="66"/>
      <c r="BJ116" s="67"/>
      <c r="BK116" s="68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9" customFormat="1" ht="12.75">
      <c r="A117" s="36"/>
      <c r="B117" s="38" t="s">
        <v>80</v>
      </c>
      <c r="C117" s="65"/>
      <c r="D117" s="66"/>
      <c r="E117" s="66"/>
      <c r="F117" s="66"/>
      <c r="G117" s="67"/>
      <c r="H117" s="65"/>
      <c r="I117" s="66"/>
      <c r="J117" s="66"/>
      <c r="K117" s="66"/>
      <c r="L117" s="67"/>
      <c r="M117" s="65"/>
      <c r="N117" s="66"/>
      <c r="O117" s="66"/>
      <c r="P117" s="66"/>
      <c r="Q117" s="67"/>
      <c r="R117" s="65"/>
      <c r="S117" s="66"/>
      <c r="T117" s="66"/>
      <c r="U117" s="66"/>
      <c r="V117" s="67"/>
      <c r="W117" s="65"/>
      <c r="X117" s="66"/>
      <c r="Y117" s="66"/>
      <c r="Z117" s="66"/>
      <c r="AA117" s="67"/>
      <c r="AB117" s="65"/>
      <c r="AC117" s="66"/>
      <c r="AD117" s="66"/>
      <c r="AE117" s="66"/>
      <c r="AF117" s="67"/>
      <c r="AG117" s="65"/>
      <c r="AH117" s="66"/>
      <c r="AI117" s="66"/>
      <c r="AJ117" s="66"/>
      <c r="AK117" s="67"/>
      <c r="AL117" s="65"/>
      <c r="AM117" s="66"/>
      <c r="AN117" s="66"/>
      <c r="AO117" s="66"/>
      <c r="AP117" s="67"/>
      <c r="AQ117" s="65"/>
      <c r="AR117" s="66"/>
      <c r="AS117" s="66"/>
      <c r="AT117" s="66"/>
      <c r="AU117" s="67"/>
      <c r="AV117" s="65"/>
      <c r="AW117" s="66"/>
      <c r="AX117" s="66"/>
      <c r="AY117" s="66"/>
      <c r="AZ117" s="67"/>
      <c r="BA117" s="65"/>
      <c r="BB117" s="66"/>
      <c r="BC117" s="66"/>
      <c r="BD117" s="66"/>
      <c r="BE117" s="67"/>
      <c r="BF117" s="65"/>
      <c r="BG117" s="66"/>
      <c r="BH117" s="66"/>
      <c r="BI117" s="66"/>
      <c r="BJ117" s="67"/>
      <c r="BK117" s="68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63" ht="4.5" customHeight="1">
      <c r="A118" s="11"/>
      <c r="B118" s="18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3"/>
    </row>
    <row r="119" spans="1:63" ht="12.75">
      <c r="A119" s="11" t="s">
        <v>22</v>
      </c>
      <c r="B119" s="17" t="s">
        <v>23</v>
      </c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3"/>
    </row>
    <row r="120" spans="1:63" ht="12.75">
      <c r="A120" s="11" t="s">
        <v>72</v>
      </c>
      <c r="B120" s="18" t="s">
        <v>24</v>
      </c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3"/>
    </row>
    <row r="121" spans="1:63" ht="12.75">
      <c r="A121" s="11"/>
      <c r="B121" s="24" t="s">
        <v>117</v>
      </c>
      <c r="C121" s="80">
        <v>0</v>
      </c>
      <c r="D121" s="53">
        <v>37.456279092</v>
      </c>
      <c r="E121" s="45">
        <v>0</v>
      </c>
      <c r="F121" s="45">
        <v>0</v>
      </c>
      <c r="G121" s="54">
        <v>0</v>
      </c>
      <c r="H121" s="80">
        <v>1.557553821</v>
      </c>
      <c r="I121" s="45">
        <v>0.845739164</v>
      </c>
      <c r="J121" s="45">
        <v>0</v>
      </c>
      <c r="K121" s="45">
        <v>0</v>
      </c>
      <c r="L121" s="54">
        <v>9.714944415</v>
      </c>
      <c r="M121" s="80">
        <v>0</v>
      </c>
      <c r="N121" s="53">
        <v>0</v>
      </c>
      <c r="O121" s="45">
        <v>0</v>
      </c>
      <c r="P121" s="45">
        <v>0</v>
      </c>
      <c r="Q121" s="54">
        <v>0</v>
      </c>
      <c r="R121" s="80">
        <v>0.517044383</v>
      </c>
      <c r="S121" s="45">
        <v>0</v>
      </c>
      <c r="T121" s="45">
        <v>0</v>
      </c>
      <c r="U121" s="45">
        <v>0</v>
      </c>
      <c r="V121" s="54">
        <v>6.1777361630000005</v>
      </c>
      <c r="W121" s="80">
        <v>0</v>
      </c>
      <c r="X121" s="45">
        <v>0</v>
      </c>
      <c r="Y121" s="45">
        <v>0</v>
      </c>
      <c r="Z121" s="45">
        <v>0</v>
      </c>
      <c r="AA121" s="54">
        <v>0</v>
      </c>
      <c r="AB121" s="80">
        <v>0</v>
      </c>
      <c r="AC121" s="45">
        <v>0</v>
      </c>
      <c r="AD121" s="45">
        <v>0</v>
      </c>
      <c r="AE121" s="45">
        <v>0</v>
      </c>
      <c r="AF121" s="54">
        <v>0</v>
      </c>
      <c r="AG121" s="80">
        <v>0</v>
      </c>
      <c r="AH121" s="45">
        <v>0</v>
      </c>
      <c r="AI121" s="45">
        <v>0</v>
      </c>
      <c r="AJ121" s="45">
        <v>0</v>
      </c>
      <c r="AK121" s="54">
        <v>0</v>
      </c>
      <c r="AL121" s="80">
        <v>0</v>
      </c>
      <c r="AM121" s="45">
        <v>0</v>
      </c>
      <c r="AN121" s="45">
        <v>0</v>
      </c>
      <c r="AO121" s="45">
        <v>0</v>
      </c>
      <c r="AP121" s="54">
        <v>0</v>
      </c>
      <c r="AQ121" s="80">
        <v>0</v>
      </c>
      <c r="AR121" s="53">
        <v>0</v>
      </c>
      <c r="AS121" s="45">
        <v>0</v>
      </c>
      <c r="AT121" s="45">
        <v>0</v>
      </c>
      <c r="AU121" s="54">
        <v>0</v>
      </c>
      <c r="AV121" s="80">
        <v>7.751505347999999</v>
      </c>
      <c r="AW121" s="45">
        <v>28.555787775</v>
      </c>
      <c r="AX121" s="45">
        <v>0</v>
      </c>
      <c r="AY121" s="45">
        <v>0</v>
      </c>
      <c r="AZ121" s="54">
        <v>31.615104264000003</v>
      </c>
      <c r="BA121" s="80">
        <v>0</v>
      </c>
      <c r="BB121" s="53">
        <v>0</v>
      </c>
      <c r="BC121" s="45">
        <v>0</v>
      </c>
      <c r="BD121" s="45">
        <v>0</v>
      </c>
      <c r="BE121" s="54">
        <v>0</v>
      </c>
      <c r="BF121" s="80">
        <v>2.445918085</v>
      </c>
      <c r="BG121" s="53">
        <v>0.439408134</v>
      </c>
      <c r="BH121" s="45">
        <v>0</v>
      </c>
      <c r="BI121" s="45">
        <v>0</v>
      </c>
      <c r="BJ121" s="54">
        <v>2.6499785420000004</v>
      </c>
      <c r="BK121" s="49">
        <f>SUM(C121:BJ121)</f>
        <v>129.72699918600003</v>
      </c>
    </row>
    <row r="122" spans="1:63" ht="12.75">
      <c r="A122" s="11"/>
      <c r="B122" s="24" t="s">
        <v>118</v>
      </c>
      <c r="C122" s="80">
        <v>0</v>
      </c>
      <c r="D122" s="53">
        <v>0</v>
      </c>
      <c r="E122" s="45">
        <v>0</v>
      </c>
      <c r="F122" s="45">
        <v>0</v>
      </c>
      <c r="G122" s="54">
        <v>0</v>
      </c>
      <c r="H122" s="80">
        <v>0.24169366599999997</v>
      </c>
      <c r="I122" s="45">
        <v>0</v>
      </c>
      <c r="J122" s="45">
        <v>0</v>
      </c>
      <c r="K122" s="45">
        <v>0</v>
      </c>
      <c r="L122" s="54">
        <v>0.22900650999999997</v>
      </c>
      <c r="M122" s="80">
        <v>0</v>
      </c>
      <c r="N122" s="53">
        <v>0</v>
      </c>
      <c r="O122" s="45">
        <v>0</v>
      </c>
      <c r="P122" s="45">
        <v>0</v>
      </c>
      <c r="Q122" s="54">
        <v>0</v>
      </c>
      <c r="R122" s="80">
        <v>0.08853926299999999</v>
      </c>
      <c r="S122" s="45">
        <v>0</v>
      </c>
      <c r="T122" s="45">
        <v>0</v>
      </c>
      <c r="U122" s="45">
        <v>0</v>
      </c>
      <c r="V122" s="54">
        <v>0</v>
      </c>
      <c r="W122" s="80">
        <v>0</v>
      </c>
      <c r="X122" s="45">
        <v>0</v>
      </c>
      <c r="Y122" s="45">
        <v>0</v>
      </c>
      <c r="Z122" s="45">
        <v>0</v>
      </c>
      <c r="AA122" s="54">
        <v>0</v>
      </c>
      <c r="AB122" s="80">
        <v>0</v>
      </c>
      <c r="AC122" s="45">
        <v>0</v>
      </c>
      <c r="AD122" s="45">
        <v>0</v>
      </c>
      <c r="AE122" s="45">
        <v>0</v>
      </c>
      <c r="AF122" s="54">
        <v>0</v>
      </c>
      <c r="AG122" s="80">
        <v>0</v>
      </c>
      <c r="AH122" s="45">
        <v>0</v>
      </c>
      <c r="AI122" s="45">
        <v>0</v>
      </c>
      <c r="AJ122" s="45">
        <v>0</v>
      </c>
      <c r="AK122" s="54">
        <v>0</v>
      </c>
      <c r="AL122" s="80">
        <v>0</v>
      </c>
      <c r="AM122" s="45">
        <v>0</v>
      </c>
      <c r="AN122" s="45">
        <v>0</v>
      </c>
      <c r="AO122" s="45">
        <v>0</v>
      </c>
      <c r="AP122" s="54">
        <v>0</v>
      </c>
      <c r="AQ122" s="80">
        <v>0</v>
      </c>
      <c r="AR122" s="53">
        <v>11.121895163</v>
      </c>
      <c r="AS122" s="45">
        <v>0</v>
      </c>
      <c r="AT122" s="45">
        <v>0</v>
      </c>
      <c r="AU122" s="54">
        <v>0</v>
      </c>
      <c r="AV122" s="80">
        <v>5.94808403</v>
      </c>
      <c r="AW122" s="45">
        <v>0.154185526</v>
      </c>
      <c r="AX122" s="45">
        <v>0</v>
      </c>
      <c r="AY122" s="45">
        <v>0</v>
      </c>
      <c r="AZ122" s="54">
        <v>15.833455156000001</v>
      </c>
      <c r="BA122" s="80">
        <v>0</v>
      </c>
      <c r="BB122" s="53">
        <v>0</v>
      </c>
      <c r="BC122" s="45">
        <v>0</v>
      </c>
      <c r="BD122" s="45">
        <v>0</v>
      </c>
      <c r="BE122" s="54">
        <v>0</v>
      </c>
      <c r="BF122" s="80">
        <v>2.103398175</v>
      </c>
      <c r="BG122" s="53">
        <v>0.177459383</v>
      </c>
      <c r="BH122" s="45">
        <v>0</v>
      </c>
      <c r="BI122" s="45">
        <v>0</v>
      </c>
      <c r="BJ122" s="54">
        <v>0.44909715299999997</v>
      </c>
      <c r="BK122" s="49">
        <f>SUM(C122:BJ122)</f>
        <v>36.346814025</v>
      </c>
    </row>
    <row r="123" spans="1:63" ht="12.75">
      <c r="A123" s="11"/>
      <c r="B123" s="24" t="s">
        <v>119</v>
      </c>
      <c r="C123" s="80">
        <v>0</v>
      </c>
      <c r="D123" s="53">
        <v>0</v>
      </c>
      <c r="E123" s="45">
        <v>0</v>
      </c>
      <c r="F123" s="45">
        <v>0</v>
      </c>
      <c r="G123" s="54">
        <v>0</v>
      </c>
      <c r="H123" s="80">
        <v>0.287631745</v>
      </c>
      <c r="I123" s="45">
        <v>0</v>
      </c>
      <c r="J123" s="45">
        <v>0</v>
      </c>
      <c r="K123" s="45">
        <v>0</v>
      </c>
      <c r="L123" s="54">
        <v>0.387813411</v>
      </c>
      <c r="M123" s="80">
        <v>0</v>
      </c>
      <c r="N123" s="53">
        <v>0</v>
      </c>
      <c r="O123" s="45">
        <v>0</v>
      </c>
      <c r="P123" s="45">
        <v>0</v>
      </c>
      <c r="Q123" s="54">
        <v>0</v>
      </c>
      <c r="R123" s="80">
        <v>0.068910154</v>
      </c>
      <c r="S123" s="45">
        <v>0</v>
      </c>
      <c r="T123" s="45">
        <v>0</v>
      </c>
      <c r="U123" s="45">
        <v>0</v>
      </c>
      <c r="V123" s="54">
        <v>0</v>
      </c>
      <c r="W123" s="80">
        <v>0</v>
      </c>
      <c r="X123" s="45">
        <v>0</v>
      </c>
      <c r="Y123" s="45">
        <v>0</v>
      </c>
      <c r="Z123" s="45">
        <v>0</v>
      </c>
      <c r="AA123" s="54">
        <v>0</v>
      </c>
      <c r="AB123" s="80">
        <v>0</v>
      </c>
      <c r="AC123" s="45">
        <v>0</v>
      </c>
      <c r="AD123" s="45">
        <v>0</v>
      </c>
      <c r="AE123" s="45">
        <v>0</v>
      </c>
      <c r="AF123" s="54">
        <v>0</v>
      </c>
      <c r="AG123" s="80">
        <v>0</v>
      </c>
      <c r="AH123" s="45">
        <v>0</v>
      </c>
      <c r="AI123" s="45">
        <v>0</v>
      </c>
      <c r="AJ123" s="45">
        <v>0</v>
      </c>
      <c r="AK123" s="54">
        <v>0</v>
      </c>
      <c r="AL123" s="80">
        <v>0.000760678</v>
      </c>
      <c r="AM123" s="45">
        <v>0</v>
      </c>
      <c r="AN123" s="45">
        <v>0</v>
      </c>
      <c r="AO123" s="45">
        <v>0</v>
      </c>
      <c r="AP123" s="54">
        <v>0</v>
      </c>
      <c r="AQ123" s="80">
        <v>0</v>
      </c>
      <c r="AR123" s="53">
        <v>57.446702509000005</v>
      </c>
      <c r="AS123" s="45">
        <v>0</v>
      </c>
      <c r="AT123" s="45">
        <v>0</v>
      </c>
      <c r="AU123" s="54">
        <v>0</v>
      </c>
      <c r="AV123" s="80">
        <v>15.480786521</v>
      </c>
      <c r="AW123" s="45">
        <v>2.036509775</v>
      </c>
      <c r="AX123" s="45">
        <v>0</v>
      </c>
      <c r="AY123" s="45">
        <v>0</v>
      </c>
      <c r="AZ123" s="54">
        <v>32.270103992</v>
      </c>
      <c r="BA123" s="80">
        <v>0</v>
      </c>
      <c r="BB123" s="53">
        <v>0</v>
      </c>
      <c r="BC123" s="45">
        <v>0</v>
      </c>
      <c r="BD123" s="45">
        <v>0</v>
      </c>
      <c r="BE123" s="54">
        <v>0</v>
      </c>
      <c r="BF123" s="80">
        <v>4.6925687840000005</v>
      </c>
      <c r="BG123" s="53">
        <v>0.22790163600000002</v>
      </c>
      <c r="BH123" s="45">
        <v>0</v>
      </c>
      <c r="BI123" s="45">
        <v>0</v>
      </c>
      <c r="BJ123" s="54">
        <v>1.3103892289999999</v>
      </c>
      <c r="BK123" s="49">
        <f>SUM(C123:BJ123)</f>
        <v>114.21007843400001</v>
      </c>
    </row>
    <row r="124" spans="1:63" ht="12.75">
      <c r="A124" s="11"/>
      <c r="B124" s="24" t="s">
        <v>120</v>
      </c>
      <c r="C124" s="80">
        <v>0</v>
      </c>
      <c r="D124" s="53">
        <v>7.9456381170000006</v>
      </c>
      <c r="E124" s="45">
        <v>0</v>
      </c>
      <c r="F124" s="45">
        <v>0</v>
      </c>
      <c r="G124" s="54">
        <v>0</v>
      </c>
      <c r="H124" s="80">
        <v>1.531991853</v>
      </c>
      <c r="I124" s="45">
        <v>0</v>
      </c>
      <c r="J124" s="45">
        <v>0</v>
      </c>
      <c r="K124" s="45">
        <v>0</v>
      </c>
      <c r="L124" s="54">
        <v>4.007687302</v>
      </c>
      <c r="M124" s="80">
        <v>0</v>
      </c>
      <c r="N124" s="53">
        <v>0</v>
      </c>
      <c r="O124" s="45">
        <v>0</v>
      </c>
      <c r="P124" s="45">
        <v>0</v>
      </c>
      <c r="Q124" s="54">
        <v>0</v>
      </c>
      <c r="R124" s="80">
        <v>0.46687512899999994</v>
      </c>
      <c r="S124" s="45">
        <v>0</v>
      </c>
      <c r="T124" s="45">
        <v>0</v>
      </c>
      <c r="U124" s="45">
        <v>0</v>
      </c>
      <c r="V124" s="54">
        <v>5.297092079</v>
      </c>
      <c r="W124" s="80">
        <v>0</v>
      </c>
      <c r="X124" s="45">
        <v>0</v>
      </c>
      <c r="Y124" s="45">
        <v>0</v>
      </c>
      <c r="Z124" s="45">
        <v>0</v>
      </c>
      <c r="AA124" s="54">
        <v>0</v>
      </c>
      <c r="AB124" s="80">
        <v>0.054064912</v>
      </c>
      <c r="AC124" s="45">
        <v>0</v>
      </c>
      <c r="AD124" s="45">
        <v>0</v>
      </c>
      <c r="AE124" s="45">
        <v>0</v>
      </c>
      <c r="AF124" s="54">
        <v>0</v>
      </c>
      <c r="AG124" s="80">
        <v>0</v>
      </c>
      <c r="AH124" s="45">
        <v>0</v>
      </c>
      <c r="AI124" s="45">
        <v>0</v>
      </c>
      <c r="AJ124" s="45">
        <v>0</v>
      </c>
      <c r="AK124" s="54">
        <v>0</v>
      </c>
      <c r="AL124" s="80">
        <v>0.061248035000000006</v>
      </c>
      <c r="AM124" s="45">
        <v>0</v>
      </c>
      <c r="AN124" s="45">
        <v>0</v>
      </c>
      <c r="AO124" s="45">
        <v>0</v>
      </c>
      <c r="AP124" s="54">
        <v>0</v>
      </c>
      <c r="AQ124" s="80">
        <v>0</v>
      </c>
      <c r="AR124" s="53">
        <v>17.237621505</v>
      </c>
      <c r="AS124" s="45">
        <v>0</v>
      </c>
      <c r="AT124" s="45">
        <v>0</v>
      </c>
      <c r="AU124" s="54">
        <v>0</v>
      </c>
      <c r="AV124" s="80">
        <v>112.189462997</v>
      </c>
      <c r="AW124" s="45">
        <v>19.432755756</v>
      </c>
      <c r="AX124" s="45">
        <v>0</v>
      </c>
      <c r="AY124" s="45">
        <v>0</v>
      </c>
      <c r="AZ124" s="54">
        <v>99.03670913399999</v>
      </c>
      <c r="BA124" s="80">
        <v>0</v>
      </c>
      <c r="BB124" s="53">
        <v>0</v>
      </c>
      <c r="BC124" s="45">
        <v>0</v>
      </c>
      <c r="BD124" s="45">
        <v>0</v>
      </c>
      <c r="BE124" s="54">
        <v>0</v>
      </c>
      <c r="BF124" s="80">
        <v>34.592106519</v>
      </c>
      <c r="BG124" s="53">
        <v>0.42383438900000003</v>
      </c>
      <c r="BH124" s="45">
        <v>0</v>
      </c>
      <c r="BI124" s="45">
        <v>0</v>
      </c>
      <c r="BJ124" s="54">
        <v>4.103342232</v>
      </c>
      <c r="BK124" s="49">
        <f>SUM(C124:BJ124)</f>
        <v>306.3804299589999</v>
      </c>
    </row>
    <row r="125" spans="1:63" ht="12.75">
      <c r="A125" s="11"/>
      <c r="B125" s="24" t="s">
        <v>121</v>
      </c>
      <c r="C125" s="80">
        <v>0</v>
      </c>
      <c r="D125" s="53">
        <v>0</v>
      </c>
      <c r="E125" s="45">
        <v>0</v>
      </c>
      <c r="F125" s="45">
        <v>0</v>
      </c>
      <c r="G125" s="54">
        <v>0</v>
      </c>
      <c r="H125" s="80">
        <v>0.170439933</v>
      </c>
      <c r="I125" s="45">
        <v>0.000748375</v>
      </c>
      <c r="J125" s="45">
        <v>0</v>
      </c>
      <c r="K125" s="45">
        <v>0</v>
      </c>
      <c r="L125" s="54">
        <v>0.131552417</v>
      </c>
      <c r="M125" s="80">
        <v>0</v>
      </c>
      <c r="N125" s="53">
        <v>0</v>
      </c>
      <c r="O125" s="45">
        <v>0</v>
      </c>
      <c r="P125" s="45">
        <v>0</v>
      </c>
      <c r="Q125" s="54">
        <v>0</v>
      </c>
      <c r="R125" s="80">
        <v>0.02399014</v>
      </c>
      <c r="S125" s="45">
        <v>0</v>
      </c>
      <c r="T125" s="45">
        <v>0</v>
      </c>
      <c r="U125" s="45">
        <v>0</v>
      </c>
      <c r="V125" s="54">
        <v>0</v>
      </c>
      <c r="W125" s="80">
        <v>0</v>
      </c>
      <c r="X125" s="45">
        <v>0</v>
      </c>
      <c r="Y125" s="45">
        <v>0</v>
      </c>
      <c r="Z125" s="45">
        <v>0</v>
      </c>
      <c r="AA125" s="54">
        <v>0</v>
      </c>
      <c r="AB125" s="80">
        <v>0.0009473940000000001</v>
      </c>
      <c r="AC125" s="45">
        <v>0</v>
      </c>
      <c r="AD125" s="45">
        <v>0</v>
      </c>
      <c r="AE125" s="45">
        <v>0</v>
      </c>
      <c r="AF125" s="54">
        <v>0</v>
      </c>
      <c r="AG125" s="80">
        <v>0</v>
      </c>
      <c r="AH125" s="45">
        <v>0</v>
      </c>
      <c r="AI125" s="45">
        <v>0</v>
      </c>
      <c r="AJ125" s="45">
        <v>0</v>
      </c>
      <c r="AK125" s="54">
        <v>0</v>
      </c>
      <c r="AL125" s="80">
        <v>0</v>
      </c>
      <c r="AM125" s="45">
        <v>0</v>
      </c>
      <c r="AN125" s="45">
        <v>0</v>
      </c>
      <c r="AO125" s="45">
        <v>0</v>
      </c>
      <c r="AP125" s="54">
        <v>0</v>
      </c>
      <c r="AQ125" s="80">
        <v>0</v>
      </c>
      <c r="AR125" s="53">
        <v>0</v>
      </c>
      <c r="AS125" s="45">
        <v>0</v>
      </c>
      <c r="AT125" s="45">
        <v>0</v>
      </c>
      <c r="AU125" s="54">
        <v>0</v>
      </c>
      <c r="AV125" s="80">
        <v>7.757806629999999</v>
      </c>
      <c r="AW125" s="45">
        <v>0.38556574600000004</v>
      </c>
      <c r="AX125" s="45">
        <v>0</v>
      </c>
      <c r="AY125" s="45">
        <v>0</v>
      </c>
      <c r="AZ125" s="54">
        <v>6.089567723</v>
      </c>
      <c r="BA125" s="80">
        <v>0</v>
      </c>
      <c r="BB125" s="53">
        <v>0</v>
      </c>
      <c r="BC125" s="45">
        <v>0</v>
      </c>
      <c r="BD125" s="45">
        <v>0</v>
      </c>
      <c r="BE125" s="54">
        <v>0</v>
      </c>
      <c r="BF125" s="80">
        <v>2.6863574240000005</v>
      </c>
      <c r="BG125" s="53">
        <v>0.870986522</v>
      </c>
      <c r="BH125" s="45">
        <v>0</v>
      </c>
      <c r="BI125" s="45">
        <v>0</v>
      </c>
      <c r="BJ125" s="54">
        <v>0.25686652899999995</v>
      </c>
      <c r="BK125" s="49">
        <f>SUM(C125:BJ125)</f>
        <v>18.374828833</v>
      </c>
    </row>
    <row r="126" spans="1:63" ht="12.75">
      <c r="A126" s="36"/>
      <c r="B126" s="38" t="s">
        <v>79</v>
      </c>
      <c r="C126" s="88">
        <f>SUM(C121:C125)</f>
        <v>0</v>
      </c>
      <c r="D126" s="88">
        <f aca="true" t="shared" si="16" ref="D126:BJ126">SUM(D121:D125)</f>
        <v>45.401917209000004</v>
      </c>
      <c r="E126" s="88">
        <f t="shared" si="16"/>
        <v>0</v>
      </c>
      <c r="F126" s="88">
        <f t="shared" si="16"/>
        <v>0</v>
      </c>
      <c r="G126" s="88">
        <f t="shared" si="16"/>
        <v>0</v>
      </c>
      <c r="H126" s="88">
        <f t="shared" si="16"/>
        <v>3.789311018</v>
      </c>
      <c r="I126" s="88">
        <f t="shared" si="16"/>
        <v>0.8464875390000001</v>
      </c>
      <c r="J126" s="88">
        <f t="shared" si="16"/>
        <v>0</v>
      </c>
      <c r="K126" s="88">
        <f t="shared" si="16"/>
        <v>0</v>
      </c>
      <c r="L126" s="88">
        <f t="shared" si="16"/>
        <v>14.471004055</v>
      </c>
      <c r="M126" s="88">
        <f t="shared" si="16"/>
        <v>0</v>
      </c>
      <c r="N126" s="88">
        <f t="shared" si="16"/>
        <v>0</v>
      </c>
      <c r="O126" s="88">
        <f t="shared" si="16"/>
        <v>0</v>
      </c>
      <c r="P126" s="88">
        <f t="shared" si="16"/>
        <v>0</v>
      </c>
      <c r="Q126" s="88">
        <f t="shared" si="16"/>
        <v>0</v>
      </c>
      <c r="R126" s="88">
        <f t="shared" si="16"/>
        <v>1.165359069</v>
      </c>
      <c r="S126" s="88">
        <f t="shared" si="16"/>
        <v>0</v>
      </c>
      <c r="T126" s="88">
        <f t="shared" si="16"/>
        <v>0</v>
      </c>
      <c r="U126" s="88">
        <f t="shared" si="16"/>
        <v>0</v>
      </c>
      <c r="V126" s="88">
        <f t="shared" si="16"/>
        <v>11.474828242000001</v>
      </c>
      <c r="W126" s="88">
        <f t="shared" si="16"/>
        <v>0</v>
      </c>
      <c r="X126" s="88">
        <f t="shared" si="16"/>
        <v>0</v>
      </c>
      <c r="Y126" s="88">
        <f t="shared" si="16"/>
        <v>0</v>
      </c>
      <c r="Z126" s="88">
        <f t="shared" si="16"/>
        <v>0</v>
      </c>
      <c r="AA126" s="88">
        <f t="shared" si="16"/>
        <v>0</v>
      </c>
      <c r="AB126" s="88">
        <f t="shared" si="16"/>
        <v>0.055012306</v>
      </c>
      <c r="AC126" s="88">
        <f t="shared" si="16"/>
        <v>0</v>
      </c>
      <c r="AD126" s="88">
        <f t="shared" si="16"/>
        <v>0</v>
      </c>
      <c r="AE126" s="88">
        <f t="shared" si="16"/>
        <v>0</v>
      </c>
      <c r="AF126" s="88">
        <f t="shared" si="16"/>
        <v>0</v>
      </c>
      <c r="AG126" s="88">
        <f t="shared" si="16"/>
        <v>0</v>
      </c>
      <c r="AH126" s="88">
        <f t="shared" si="16"/>
        <v>0</v>
      </c>
      <c r="AI126" s="88">
        <f t="shared" si="16"/>
        <v>0</v>
      </c>
      <c r="AJ126" s="88">
        <f t="shared" si="16"/>
        <v>0</v>
      </c>
      <c r="AK126" s="88">
        <f t="shared" si="16"/>
        <v>0</v>
      </c>
      <c r="AL126" s="88">
        <f t="shared" si="16"/>
        <v>0.06200871300000001</v>
      </c>
      <c r="AM126" s="88">
        <f t="shared" si="16"/>
        <v>0</v>
      </c>
      <c r="AN126" s="88">
        <f t="shared" si="16"/>
        <v>0</v>
      </c>
      <c r="AO126" s="88">
        <f t="shared" si="16"/>
        <v>0</v>
      </c>
      <c r="AP126" s="88">
        <f t="shared" si="16"/>
        <v>0</v>
      </c>
      <c r="AQ126" s="88">
        <f t="shared" si="16"/>
        <v>0</v>
      </c>
      <c r="AR126" s="88">
        <f t="shared" si="16"/>
        <v>85.806219177</v>
      </c>
      <c r="AS126" s="88">
        <f t="shared" si="16"/>
        <v>0</v>
      </c>
      <c r="AT126" s="88">
        <f t="shared" si="16"/>
        <v>0</v>
      </c>
      <c r="AU126" s="88">
        <f t="shared" si="16"/>
        <v>0</v>
      </c>
      <c r="AV126" s="88">
        <f t="shared" si="16"/>
        <v>149.127645526</v>
      </c>
      <c r="AW126" s="88">
        <f t="shared" si="16"/>
        <v>50.56480457799999</v>
      </c>
      <c r="AX126" s="88">
        <f t="shared" si="16"/>
        <v>0</v>
      </c>
      <c r="AY126" s="88">
        <f t="shared" si="16"/>
        <v>0</v>
      </c>
      <c r="AZ126" s="88">
        <f t="shared" si="16"/>
        <v>184.84494026899998</v>
      </c>
      <c r="BA126" s="88">
        <f t="shared" si="16"/>
        <v>0</v>
      </c>
      <c r="BB126" s="88">
        <f t="shared" si="16"/>
        <v>0</v>
      </c>
      <c r="BC126" s="88">
        <f t="shared" si="16"/>
        <v>0</v>
      </c>
      <c r="BD126" s="88">
        <f t="shared" si="16"/>
        <v>0</v>
      </c>
      <c r="BE126" s="88">
        <f t="shared" si="16"/>
        <v>0</v>
      </c>
      <c r="BF126" s="88">
        <f t="shared" si="16"/>
        <v>46.520348987</v>
      </c>
      <c r="BG126" s="88">
        <f t="shared" si="16"/>
        <v>2.139590064</v>
      </c>
      <c r="BH126" s="88">
        <f t="shared" si="16"/>
        <v>0</v>
      </c>
      <c r="BI126" s="88">
        <f t="shared" si="16"/>
        <v>0</v>
      </c>
      <c r="BJ126" s="88">
        <f t="shared" si="16"/>
        <v>8.769673685</v>
      </c>
      <c r="BK126" s="70">
        <f>SUM(BK121:BK125)</f>
        <v>605.039150437</v>
      </c>
    </row>
    <row r="127" spans="1:63" ht="4.5" customHeight="1">
      <c r="A127" s="11"/>
      <c r="B127" s="2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3"/>
    </row>
    <row r="128" spans="1:63" ht="12.75">
      <c r="A128" s="36"/>
      <c r="B128" s="93" t="s">
        <v>94</v>
      </c>
      <c r="C128" s="94">
        <f>+C126++C108+C103+C84</f>
        <v>0</v>
      </c>
      <c r="D128" s="77">
        <f>+D126++D108+D103+D84</f>
        <v>2454.6466781020004</v>
      </c>
      <c r="E128" s="77">
        <f aca="true" t="shared" si="17" ref="E128:BJ128">+E126++E108+E103+E84</f>
        <v>0</v>
      </c>
      <c r="F128" s="77">
        <f t="shared" si="17"/>
        <v>0</v>
      </c>
      <c r="G128" s="95">
        <f t="shared" si="17"/>
        <v>0</v>
      </c>
      <c r="H128" s="94">
        <f t="shared" si="17"/>
        <v>134.8496054</v>
      </c>
      <c r="I128" s="77">
        <f t="shared" si="17"/>
        <v>7587.626647970999</v>
      </c>
      <c r="J128" s="77">
        <f t="shared" si="17"/>
        <v>758.311890538</v>
      </c>
      <c r="K128" s="77">
        <f t="shared" si="17"/>
        <v>129.216921114</v>
      </c>
      <c r="L128" s="95">
        <f t="shared" si="17"/>
        <v>1328.912627112</v>
      </c>
      <c r="M128" s="94">
        <f t="shared" si="17"/>
        <v>0</v>
      </c>
      <c r="N128" s="77">
        <f t="shared" si="17"/>
        <v>0</v>
      </c>
      <c r="O128" s="77">
        <f t="shared" si="17"/>
        <v>0</v>
      </c>
      <c r="P128" s="77">
        <f t="shared" si="17"/>
        <v>0</v>
      </c>
      <c r="Q128" s="95">
        <f t="shared" si="17"/>
        <v>0</v>
      </c>
      <c r="R128" s="94">
        <f t="shared" si="17"/>
        <v>50.42928723</v>
      </c>
      <c r="S128" s="77">
        <f t="shared" si="17"/>
        <v>545.3291958230001</v>
      </c>
      <c r="T128" s="77">
        <f t="shared" si="17"/>
        <v>106.45689989</v>
      </c>
      <c r="U128" s="77">
        <f t="shared" si="17"/>
        <v>0</v>
      </c>
      <c r="V128" s="95">
        <f t="shared" si="17"/>
        <v>548.2187313659999</v>
      </c>
      <c r="W128" s="94">
        <f t="shared" si="17"/>
        <v>0</v>
      </c>
      <c r="X128" s="77">
        <f t="shared" si="17"/>
        <v>0</v>
      </c>
      <c r="Y128" s="77">
        <f t="shared" si="17"/>
        <v>0</v>
      </c>
      <c r="Z128" s="77">
        <f t="shared" si="17"/>
        <v>0</v>
      </c>
      <c r="AA128" s="95">
        <f t="shared" si="17"/>
        <v>0</v>
      </c>
      <c r="AB128" s="94">
        <f t="shared" si="17"/>
        <v>2.6485853969999997</v>
      </c>
      <c r="AC128" s="77">
        <f t="shared" si="17"/>
        <v>0.001509177</v>
      </c>
      <c r="AD128" s="77">
        <f t="shared" si="17"/>
        <v>0</v>
      </c>
      <c r="AE128" s="77">
        <f t="shared" si="17"/>
        <v>0</v>
      </c>
      <c r="AF128" s="95">
        <f t="shared" si="17"/>
        <v>0.963276072</v>
      </c>
      <c r="AG128" s="94">
        <f t="shared" si="17"/>
        <v>0</v>
      </c>
      <c r="AH128" s="77">
        <f t="shared" si="17"/>
        <v>0</v>
      </c>
      <c r="AI128" s="77">
        <f t="shared" si="17"/>
        <v>0</v>
      </c>
      <c r="AJ128" s="77">
        <f t="shared" si="17"/>
        <v>0</v>
      </c>
      <c r="AK128" s="95">
        <f t="shared" si="17"/>
        <v>0</v>
      </c>
      <c r="AL128" s="94">
        <f t="shared" si="17"/>
        <v>1.495698891</v>
      </c>
      <c r="AM128" s="77">
        <f t="shared" si="17"/>
        <v>0.012468906</v>
      </c>
      <c r="AN128" s="77">
        <f t="shared" si="17"/>
        <v>0</v>
      </c>
      <c r="AO128" s="77">
        <f t="shared" si="17"/>
        <v>0</v>
      </c>
      <c r="AP128" s="95">
        <f t="shared" si="17"/>
        <v>0</v>
      </c>
      <c r="AQ128" s="94">
        <f t="shared" si="17"/>
        <v>0</v>
      </c>
      <c r="AR128" s="77">
        <f t="shared" si="17"/>
        <v>267.615128591</v>
      </c>
      <c r="AS128" s="77">
        <f t="shared" si="17"/>
        <v>0</v>
      </c>
      <c r="AT128" s="77">
        <f t="shared" si="17"/>
        <v>0</v>
      </c>
      <c r="AU128" s="95">
        <f t="shared" si="17"/>
        <v>0</v>
      </c>
      <c r="AV128" s="52">
        <f t="shared" si="17"/>
        <v>5826.287066231</v>
      </c>
      <c r="AW128" s="77">
        <f t="shared" si="17"/>
        <v>6996.017000637999</v>
      </c>
      <c r="AX128" s="77">
        <f t="shared" si="17"/>
        <v>125.699335641</v>
      </c>
      <c r="AY128" s="77">
        <f t="shared" si="17"/>
        <v>0</v>
      </c>
      <c r="AZ128" s="97">
        <f t="shared" si="17"/>
        <v>7482.569417751001</v>
      </c>
      <c r="BA128" s="94">
        <f t="shared" si="17"/>
        <v>0</v>
      </c>
      <c r="BB128" s="77">
        <f t="shared" si="17"/>
        <v>0</v>
      </c>
      <c r="BC128" s="77">
        <f t="shared" si="17"/>
        <v>0</v>
      </c>
      <c r="BD128" s="77">
        <f t="shared" si="17"/>
        <v>0</v>
      </c>
      <c r="BE128" s="95">
        <f t="shared" si="17"/>
        <v>0</v>
      </c>
      <c r="BF128" s="94">
        <f t="shared" si="17"/>
        <v>1795.16045574</v>
      </c>
      <c r="BG128" s="77">
        <f t="shared" si="17"/>
        <v>1116.941975423</v>
      </c>
      <c r="BH128" s="77">
        <f t="shared" si="17"/>
        <v>18.548934323</v>
      </c>
      <c r="BI128" s="77">
        <f t="shared" si="17"/>
        <v>0</v>
      </c>
      <c r="BJ128" s="95">
        <f t="shared" si="17"/>
        <v>877.3184701949999</v>
      </c>
      <c r="BK128" s="52">
        <f>+BK126++BK108+BK103+BK84</f>
        <v>38155.277807522</v>
      </c>
    </row>
    <row r="129" spans="1:63" ht="4.5" customHeight="1">
      <c r="A129" s="11"/>
      <c r="B129" s="22"/>
      <c r="C129" s="153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54"/>
    </row>
    <row r="130" spans="1:63" ht="14.25" customHeight="1">
      <c r="A130" s="11" t="s">
        <v>5</v>
      </c>
      <c r="B130" s="23" t="s">
        <v>26</v>
      </c>
      <c r="C130" s="153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54"/>
    </row>
    <row r="131" spans="1:63" ht="14.25" customHeight="1">
      <c r="A131" s="32"/>
      <c r="B131" s="28" t="s">
        <v>122</v>
      </c>
      <c r="C131" s="80">
        <v>0</v>
      </c>
      <c r="D131" s="53">
        <v>32.27161935</v>
      </c>
      <c r="E131" s="45">
        <v>0</v>
      </c>
      <c r="F131" s="45">
        <v>0</v>
      </c>
      <c r="G131" s="54">
        <v>0</v>
      </c>
      <c r="H131" s="80">
        <v>2.4423104650000003</v>
      </c>
      <c r="I131" s="45">
        <v>0.264787038</v>
      </c>
      <c r="J131" s="45">
        <v>1.0757206449999999</v>
      </c>
      <c r="K131" s="45">
        <v>0</v>
      </c>
      <c r="L131" s="54">
        <v>53.039758364</v>
      </c>
      <c r="M131" s="80">
        <v>0</v>
      </c>
      <c r="N131" s="53">
        <v>0</v>
      </c>
      <c r="O131" s="45">
        <v>0</v>
      </c>
      <c r="P131" s="45">
        <v>0</v>
      </c>
      <c r="Q131" s="54">
        <v>0</v>
      </c>
      <c r="R131" s="80">
        <v>1.312634955</v>
      </c>
      <c r="S131" s="45">
        <v>1.6655085269999998</v>
      </c>
      <c r="T131" s="45">
        <v>4.663111952</v>
      </c>
      <c r="U131" s="45">
        <v>0</v>
      </c>
      <c r="V131" s="54">
        <v>1.480795972</v>
      </c>
      <c r="W131" s="80">
        <v>0</v>
      </c>
      <c r="X131" s="45">
        <v>0</v>
      </c>
      <c r="Y131" s="45">
        <v>0</v>
      </c>
      <c r="Z131" s="45">
        <v>0</v>
      </c>
      <c r="AA131" s="54">
        <v>0</v>
      </c>
      <c r="AB131" s="80">
        <v>0.005964553</v>
      </c>
      <c r="AC131" s="45">
        <v>0</v>
      </c>
      <c r="AD131" s="45">
        <v>0</v>
      </c>
      <c r="AE131" s="45">
        <v>0</v>
      </c>
      <c r="AF131" s="54">
        <v>0.010501647999999999</v>
      </c>
      <c r="AG131" s="80">
        <v>0</v>
      </c>
      <c r="AH131" s="45">
        <v>0</v>
      </c>
      <c r="AI131" s="45">
        <v>0</v>
      </c>
      <c r="AJ131" s="45">
        <v>0</v>
      </c>
      <c r="AK131" s="54">
        <v>0</v>
      </c>
      <c r="AL131" s="80">
        <v>0.002365425</v>
      </c>
      <c r="AM131" s="45">
        <v>0</v>
      </c>
      <c r="AN131" s="45">
        <v>0</v>
      </c>
      <c r="AO131" s="45">
        <v>0</v>
      </c>
      <c r="AP131" s="54">
        <v>0</v>
      </c>
      <c r="AQ131" s="80">
        <v>0</v>
      </c>
      <c r="AR131" s="53">
        <v>0</v>
      </c>
      <c r="AS131" s="45">
        <v>0</v>
      </c>
      <c r="AT131" s="45">
        <v>0</v>
      </c>
      <c r="AU131" s="54">
        <v>0</v>
      </c>
      <c r="AV131" s="80">
        <v>157.642472072</v>
      </c>
      <c r="AW131" s="45">
        <v>130.954502521</v>
      </c>
      <c r="AX131" s="45">
        <v>0</v>
      </c>
      <c r="AY131" s="45">
        <v>0</v>
      </c>
      <c r="AZ131" s="54">
        <v>572.199514506</v>
      </c>
      <c r="BA131" s="43">
        <v>0</v>
      </c>
      <c r="BB131" s="44">
        <v>0</v>
      </c>
      <c r="BC131" s="43">
        <v>0</v>
      </c>
      <c r="BD131" s="43">
        <v>0</v>
      </c>
      <c r="BE131" s="48">
        <v>0</v>
      </c>
      <c r="BF131" s="43">
        <v>67.56562501399999</v>
      </c>
      <c r="BG131" s="44">
        <v>19.477076126</v>
      </c>
      <c r="BH131" s="43">
        <v>0</v>
      </c>
      <c r="BI131" s="43">
        <v>0</v>
      </c>
      <c r="BJ131" s="48">
        <v>93.935179633</v>
      </c>
      <c r="BK131" s="64">
        <f>SUM(C131:BJ131)</f>
        <v>1140.0094487659999</v>
      </c>
    </row>
    <row r="132" spans="1:63" ht="13.5" thickBot="1">
      <c r="A132" s="40"/>
      <c r="B132" s="96" t="s">
        <v>79</v>
      </c>
      <c r="C132" s="50">
        <f>SUM(C131)</f>
        <v>0</v>
      </c>
      <c r="D132" s="78">
        <f aca="true" t="shared" si="18" ref="D132:BK132">SUM(D131)</f>
        <v>32.27161935</v>
      </c>
      <c r="E132" s="78">
        <f t="shared" si="18"/>
        <v>0</v>
      </c>
      <c r="F132" s="78">
        <f t="shared" si="18"/>
        <v>0</v>
      </c>
      <c r="G132" s="75">
        <f t="shared" si="18"/>
        <v>0</v>
      </c>
      <c r="H132" s="50">
        <f t="shared" si="18"/>
        <v>2.4423104650000003</v>
      </c>
      <c r="I132" s="78">
        <f t="shared" si="18"/>
        <v>0.264787038</v>
      </c>
      <c r="J132" s="78">
        <f t="shared" si="18"/>
        <v>1.0757206449999999</v>
      </c>
      <c r="K132" s="78">
        <f t="shared" si="18"/>
        <v>0</v>
      </c>
      <c r="L132" s="75">
        <f t="shared" si="18"/>
        <v>53.039758364</v>
      </c>
      <c r="M132" s="50">
        <f t="shared" si="18"/>
        <v>0</v>
      </c>
      <c r="N132" s="78">
        <f t="shared" si="18"/>
        <v>0</v>
      </c>
      <c r="O132" s="78">
        <f t="shared" si="18"/>
        <v>0</v>
      </c>
      <c r="P132" s="78">
        <f t="shared" si="18"/>
        <v>0</v>
      </c>
      <c r="Q132" s="75">
        <f t="shared" si="18"/>
        <v>0</v>
      </c>
      <c r="R132" s="50">
        <f t="shared" si="18"/>
        <v>1.312634955</v>
      </c>
      <c r="S132" s="78">
        <f t="shared" si="18"/>
        <v>1.6655085269999998</v>
      </c>
      <c r="T132" s="78">
        <f t="shared" si="18"/>
        <v>4.663111952</v>
      </c>
      <c r="U132" s="78">
        <f t="shared" si="18"/>
        <v>0</v>
      </c>
      <c r="V132" s="75">
        <f t="shared" si="18"/>
        <v>1.480795972</v>
      </c>
      <c r="W132" s="50">
        <f t="shared" si="18"/>
        <v>0</v>
      </c>
      <c r="X132" s="78">
        <f t="shared" si="18"/>
        <v>0</v>
      </c>
      <c r="Y132" s="78">
        <f t="shared" si="18"/>
        <v>0</v>
      </c>
      <c r="Z132" s="78">
        <f t="shared" si="18"/>
        <v>0</v>
      </c>
      <c r="AA132" s="75">
        <f t="shared" si="18"/>
        <v>0</v>
      </c>
      <c r="AB132" s="50">
        <f t="shared" si="18"/>
        <v>0.005964553</v>
      </c>
      <c r="AC132" s="78">
        <f t="shared" si="18"/>
        <v>0</v>
      </c>
      <c r="AD132" s="78">
        <f t="shared" si="18"/>
        <v>0</v>
      </c>
      <c r="AE132" s="78">
        <f t="shared" si="18"/>
        <v>0</v>
      </c>
      <c r="AF132" s="75">
        <f t="shared" si="18"/>
        <v>0.010501647999999999</v>
      </c>
      <c r="AG132" s="50">
        <f t="shared" si="18"/>
        <v>0</v>
      </c>
      <c r="AH132" s="78">
        <f t="shared" si="18"/>
        <v>0</v>
      </c>
      <c r="AI132" s="78">
        <f t="shared" si="18"/>
        <v>0</v>
      </c>
      <c r="AJ132" s="78">
        <f t="shared" si="18"/>
        <v>0</v>
      </c>
      <c r="AK132" s="75">
        <f t="shared" si="18"/>
        <v>0</v>
      </c>
      <c r="AL132" s="50">
        <f t="shared" si="18"/>
        <v>0.002365425</v>
      </c>
      <c r="AM132" s="78">
        <f t="shared" si="18"/>
        <v>0</v>
      </c>
      <c r="AN132" s="78">
        <f t="shared" si="18"/>
        <v>0</v>
      </c>
      <c r="AO132" s="78">
        <f t="shared" si="18"/>
        <v>0</v>
      </c>
      <c r="AP132" s="75">
        <f t="shared" si="18"/>
        <v>0</v>
      </c>
      <c r="AQ132" s="50">
        <f t="shared" si="18"/>
        <v>0</v>
      </c>
      <c r="AR132" s="78">
        <f t="shared" si="18"/>
        <v>0</v>
      </c>
      <c r="AS132" s="78">
        <f t="shared" si="18"/>
        <v>0</v>
      </c>
      <c r="AT132" s="78">
        <f t="shared" si="18"/>
        <v>0</v>
      </c>
      <c r="AU132" s="75">
        <f t="shared" si="18"/>
        <v>0</v>
      </c>
      <c r="AV132" s="50">
        <f t="shared" si="18"/>
        <v>157.642472072</v>
      </c>
      <c r="AW132" s="78">
        <f t="shared" si="18"/>
        <v>130.954502521</v>
      </c>
      <c r="AX132" s="78">
        <f t="shared" si="18"/>
        <v>0</v>
      </c>
      <c r="AY132" s="78">
        <f t="shared" si="18"/>
        <v>0</v>
      </c>
      <c r="AZ132" s="75">
        <f t="shared" si="18"/>
        <v>572.199514506</v>
      </c>
      <c r="BA132" s="51">
        <f t="shared" si="18"/>
        <v>0</v>
      </c>
      <c r="BB132" s="78">
        <f t="shared" si="18"/>
        <v>0</v>
      </c>
      <c r="BC132" s="78">
        <f t="shared" si="18"/>
        <v>0</v>
      </c>
      <c r="BD132" s="78">
        <f t="shared" si="18"/>
        <v>0</v>
      </c>
      <c r="BE132" s="98">
        <f t="shared" si="18"/>
        <v>0</v>
      </c>
      <c r="BF132" s="50">
        <f t="shared" si="18"/>
        <v>67.56562501399999</v>
      </c>
      <c r="BG132" s="78">
        <f t="shared" si="18"/>
        <v>19.477076126</v>
      </c>
      <c r="BH132" s="78">
        <f t="shared" si="18"/>
        <v>0</v>
      </c>
      <c r="BI132" s="78">
        <f t="shared" si="18"/>
        <v>0</v>
      </c>
      <c r="BJ132" s="75">
        <f t="shared" si="18"/>
        <v>93.935179633</v>
      </c>
      <c r="BK132" s="76">
        <f t="shared" si="18"/>
        <v>1140.0094487659999</v>
      </c>
    </row>
    <row r="133" spans="1:63" ht="6" customHeight="1">
      <c r="A133" s="4"/>
      <c r="B133" s="16"/>
      <c r="C133" s="27"/>
      <c r="D133" s="34"/>
      <c r="E133" s="27"/>
      <c r="F133" s="27"/>
      <c r="G133" s="27"/>
      <c r="H133" s="27"/>
      <c r="I133" s="27"/>
      <c r="J133" s="27"/>
      <c r="K133" s="27"/>
      <c r="L133" s="27"/>
      <c r="M133" s="27"/>
      <c r="N133" s="3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7"/>
      <c r="AT133" s="27"/>
      <c r="AU133" s="27"/>
      <c r="AV133" s="27"/>
      <c r="AW133" s="27"/>
      <c r="AX133" s="27"/>
      <c r="AY133" s="27"/>
      <c r="AZ133" s="27"/>
      <c r="BA133" s="27"/>
      <c r="BB133" s="34"/>
      <c r="BC133" s="27"/>
      <c r="BD133" s="27"/>
      <c r="BE133" s="27"/>
      <c r="BF133" s="27"/>
      <c r="BG133" s="34"/>
      <c r="BH133" s="27"/>
      <c r="BI133" s="27"/>
      <c r="BJ133" s="27"/>
      <c r="BK133" s="30"/>
    </row>
    <row r="134" spans="1:63" ht="12.75">
      <c r="A134" s="4"/>
      <c r="B134" s="4" t="s">
        <v>123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1" t="s">
        <v>124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1:63" ht="12.75">
      <c r="A135" s="4"/>
      <c r="B135" s="4" t="s">
        <v>125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126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3:63" ht="12.75"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127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128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129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130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131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/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132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</sheetData>
  <sheetProtection/>
  <mergeCells count="49">
    <mergeCell ref="C127:BK127"/>
    <mergeCell ref="A1:A5"/>
    <mergeCell ref="C106:BK106"/>
    <mergeCell ref="C129:BK129"/>
    <mergeCell ref="C130:BK130"/>
    <mergeCell ref="C110:BK110"/>
    <mergeCell ref="C111:BK111"/>
    <mergeCell ref="C114:BK114"/>
    <mergeCell ref="C118:BK118"/>
    <mergeCell ref="C119:BK119"/>
    <mergeCell ref="C120:BK120"/>
    <mergeCell ref="C88:BK88"/>
    <mergeCell ref="C85:BK85"/>
    <mergeCell ref="C91:BK91"/>
    <mergeCell ref="C104:BK104"/>
    <mergeCell ref="C105:BK105"/>
    <mergeCell ref="C109:BK109"/>
    <mergeCell ref="C1:BK1"/>
    <mergeCell ref="BA3:BJ3"/>
    <mergeCell ref="BK2:BK5"/>
    <mergeCell ref="W3:AF3"/>
    <mergeCell ref="AG3:AP3"/>
    <mergeCell ref="C87:BK87"/>
    <mergeCell ref="M3:V3"/>
    <mergeCell ref="C10:BK10"/>
    <mergeCell ref="C14:BK14"/>
    <mergeCell ref="C69:BK69"/>
    <mergeCell ref="C72:BK72"/>
    <mergeCell ref="C75:BK7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9.140625" style="0" bestFit="1" customWidth="1"/>
    <col min="12" max="12" width="20.00390625" style="0" bestFit="1" customWidth="1"/>
  </cols>
  <sheetData>
    <row r="2" spans="2:12" ht="12.75">
      <c r="B2" s="155" t="s">
        <v>188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12" ht="12.75">
      <c r="B3" s="155" t="s">
        <v>185</v>
      </c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103">
        <v>0</v>
      </c>
      <c r="E5" s="79">
        <v>0.010808314</v>
      </c>
      <c r="F5" s="79">
        <v>0.48203403</v>
      </c>
      <c r="G5" s="79">
        <v>0.006881402</v>
      </c>
      <c r="H5" s="79">
        <v>0.027215051</v>
      </c>
      <c r="I5" s="79"/>
      <c r="J5" s="99"/>
      <c r="K5" s="99">
        <f>SUM(D5:J5)</f>
        <v>0.526938797</v>
      </c>
      <c r="L5" s="118">
        <v>0</v>
      </c>
    </row>
    <row r="6" spans="2:12" ht="12.75">
      <c r="B6" s="12">
        <v>2</v>
      </c>
      <c r="C6" s="14" t="s">
        <v>36</v>
      </c>
      <c r="D6" s="79">
        <v>115.676751281</v>
      </c>
      <c r="E6" s="79">
        <v>198.16242297</v>
      </c>
      <c r="F6" s="79">
        <v>287.20662743500003</v>
      </c>
      <c r="G6" s="79">
        <v>7.277551487</v>
      </c>
      <c r="H6" s="79">
        <v>7.8635088280000005</v>
      </c>
      <c r="I6" s="79"/>
      <c r="J6" s="99"/>
      <c r="K6" s="99">
        <f aca="true" t="shared" si="0" ref="K6:K40">SUM(D6:J6)</f>
        <v>616.186862001</v>
      </c>
      <c r="L6" s="117">
        <v>20.117252312999998</v>
      </c>
    </row>
    <row r="7" spans="2:12" ht="12.75">
      <c r="B7" s="12">
        <v>3</v>
      </c>
      <c r="C7" s="13" t="s">
        <v>37</v>
      </c>
      <c r="D7" s="79">
        <v>0.006203157</v>
      </c>
      <c r="E7" s="79">
        <v>0.13482165100000001</v>
      </c>
      <c r="F7" s="79">
        <v>0.9136431859999999</v>
      </c>
      <c r="G7" s="79">
        <v>0.002945648</v>
      </c>
      <c r="H7" s="79">
        <v>0.018816463000000002</v>
      </c>
      <c r="I7" s="79"/>
      <c r="J7" s="99"/>
      <c r="K7" s="99">
        <f t="shared" si="0"/>
        <v>1.076430105</v>
      </c>
      <c r="L7" s="118">
        <v>0.11077278</v>
      </c>
    </row>
    <row r="8" spans="2:12" ht="12.75">
      <c r="B8" s="12">
        <v>4</v>
      </c>
      <c r="C8" s="14" t="s">
        <v>38</v>
      </c>
      <c r="D8" s="79">
        <v>6.414955927</v>
      </c>
      <c r="E8" s="79">
        <v>25.805041028</v>
      </c>
      <c r="F8" s="79">
        <v>40.841524365999994</v>
      </c>
      <c r="G8" s="79">
        <v>0.6780486400000001</v>
      </c>
      <c r="H8" s="79">
        <v>1.262937218</v>
      </c>
      <c r="I8" s="79"/>
      <c r="J8" s="99"/>
      <c r="K8" s="99">
        <f t="shared" si="0"/>
        <v>75.00250717899999</v>
      </c>
      <c r="L8" s="117">
        <v>8.487315431999999</v>
      </c>
    </row>
    <row r="9" spans="2:12" ht="12.75">
      <c r="B9" s="12">
        <v>5</v>
      </c>
      <c r="C9" s="14" t="s">
        <v>39</v>
      </c>
      <c r="D9" s="79">
        <v>0.291017284</v>
      </c>
      <c r="E9" s="79">
        <v>34.020114102</v>
      </c>
      <c r="F9" s="79">
        <v>60.088601553000004</v>
      </c>
      <c r="G9" s="79">
        <v>1.24004734</v>
      </c>
      <c r="H9" s="79">
        <v>1.289046277</v>
      </c>
      <c r="I9" s="79"/>
      <c r="J9" s="99"/>
      <c r="K9" s="99">
        <f t="shared" si="0"/>
        <v>96.928826556</v>
      </c>
      <c r="L9" s="117">
        <v>5.373464996</v>
      </c>
    </row>
    <row r="10" spans="2:12" ht="12.75">
      <c r="B10" s="12">
        <v>6</v>
      </c>
      <c r="C10" s="14" t="s">
        <v>40</v>
      </c>
      <c r="D10" s="79">
        <v>1.46717113</v>
      </c>
      <c r="E10" s="79">
        <v>44.934394624</v>
      </c>
      <c r="F10" s="79">
        <v>47.130206701</v>
      </c>
      <c r="G10" s="79">
        <v>0.899001723</v>
      </c>
      <c r="H10" s="79">
        <v>1.775152075</v>
      </c>
      <c r="I10" s="79"/>
      <c r="J10" s="99"/>
      <c r="K10" s="99">
        <f t="shared" si="0"/>
        <v>96.20592625299999</v>
      </c>
      <c r="L10" s="117">
        <v>8.749617469</v>
      </c>
    </row>
    <row r="11" spans="2:12" ht="12.75">
      <c r="B11" s="12">
        <v>7</v>
      </c>
      <c r="C11" s="14" t="s">
        <v>41</v>
      </c>
      <c r="D11" s="79">
        <v>15.718148355000002</v>
      </c>
      <c r="E11" s="79">
        <v>17.270698260999996</v>
      </c>
      <c r="F11" s="79">
        <v>29.481471422000002</v>
      </c>
      <c r="G11" s="79">
        <v>0.493914825</v>
      </c>
      <c r="H11" s="79">
        <v>0.42019229199999997</v>
      </c>
      <c r="I11" s="79"/>
      <c r="J11" s="99"/>
      <c r="K11" s="99">
        <f t="shared" si="0"/>
        <v>63.384425155</v>
      </c>
      <c r="L11" s="117">
        <v>7.284720439</v>
      </c>
    </row>
    <row r="12" spans="2:12" ht="12.75">
      <c r="B12" s="12">
        <v>8</v>
      </c>
      <c r="C12" s="13" t="s">
        <v>42</v>
      </c>
      <c r="D12" s="79">
        <v>0.013046833</v>
      </c>
      <c r="E12" s="79">
        <v>0.091443439</v>
      </c>
      <c r="F12" s="79">
        <v>2.095092946</v>
      </c>
      <c r="G12" s="79">
        <v>0.121780651</v>
      </c>
      <c r="H12" s="79">
        <v>0.11098375900000002</v>
      </c>
      <c r="I12" s="79"/>
      <c r="J12" s="99"/>
      <c r="K12" s="99">
        <f t="shared" si="0"/>
        <v>2.4323476279999996</v>
      </c>
      <c r="L12" s="117">
        <v>0.010732535000000001</v>
      </c>
    </row>
    <row r="13" spans="2:12" ht="12.75">
      <c r="B13" s="12">
        <v>9</v>
      </c>
      <c r="C13" s="13" t="s">
        <v>43</v>
      </c>
      <c r="D13" s="79">
        <v>0.0038332730000000003</v>
      </c>
      <c r="E13" s="79">
        <v>0.329604687</v>
      </c>
      <c r="F13" s="79">
        <v>2.5161896469999996</v>
      </c>
      <c r="G13" s="79">
        <v>0.067056124</v>
      </c>
      <c r="H13" s="79">
        <v>0.034882832</v>
      </c>
      <c r="I13" s="79"/>
      <c r="J13" s="99"/>
      <c r="K13" s="99">
        <f t="shared" si="0"/>
        <v>2.9515665629999996</v>
      </c>
      <c r="L13" s="118">
        <v>0</v>
      </c>
    </row>
    <row r="14" spans="2:12" ht="12.75">
      <c r="B14" s="12">
        <v>10</v>
      </c>
      <c r="C14" s="14" t="s">
        <v>44</v>
      </c>
      <c r="D14" s="79">
        <v>66.478814991</v>
      </c>
      <c r="E14" s="79">
        <v>126.33532600999999</v>
      </c>
      <c r="F14" s="79">
        <v>92.030418131</v>
      </c>
      <c r="G14" s="79">
        <v>5.467379326</v>
      </c>
      <c r="H14" s="79">
        <v>3.634269209</v>
      </c>
      <c r="I14" s="79"/>
      <c r="J14" s="99"/>
      <c r="K14" s="99">
        <f t="shared" si="0"/>
        <v>293.946207667</v>
      </c>
      <c r="L14" s="117">
        <v>2.6557859059999998</v>
      </c>
    </row>
    <row r="15" spans="2:12" ht="12.75">
      <c r="B15" s="12">
        <v>11</v>
      </c>
      <c r="C15" s="14" t="s">
        <v>45</v>
      </c>
      <c r="D15" s="79">
        <v>297.33435241300003</v>
      </c>
      <c r="E15" s="79">
        <v>420.268681227</v>
      </c>
      <c r="F15" s="79">
        <v>863.507214968</v>
      </c>
      <c r="G15" s="79">
        <v>25.328749436000003</v>
      </c>
      <c r="H15" s="79">
        <v>28.112676362000002</v>
      </c>
      <c r="I15" s="79"/>
      <c r="J15" s="99"/>
      <c r="K15" s="99">
        <f t="shared" si="0"/>
        <v>1634.5516744059998</v>
      </c>
      <c r="L15" s="117">
        <v>66.565816642</v>
      </c>
    </row>
    <row r="16" spans="2:12" ht="12.75">
      <c r="B16" s="12">
        <v>12</v>
      </c>
      <c r="C16" s="14" t="s">
        <v>46</v>
      </c>
      <c r="D16" s="79">
        <v>235.498598523</v>
      </c>
      <c r="E16" s="79">
        <v>1104.406709676</v>
      </c>
      <c r="F16" s="79">
        <v>249.04621106300002</v>
      </c>
      <c r="G16" s="79">
        <v>7.825315999</v>
      </c>
      <c r="H16" s="79">
        <v>6.442149146</v>
      </c>
      <c r="I16" s="79"/>
      <c r="J16" s="99"/>
      <c r="K16" s="99">
        <f t="shared" si="0"/>
        <v>1603.218984407</v>
      </c>
      <c r="L16" s="117">
        <v>32.99778824</v>
      </c>
    </row>
    <row r="17" spans="2:12" ht="12.75">
      <c r="B17" s="12">
        <v>13</v>
      </c>
      <c r="C17" s="14" t="s">
        <v>47</v>
      </c>
      <c r="D17" s="79">
        <v>0.024671616</v>
      </c>
      <c r="E17" s="79">
        <v>3.495713624</v>
      </c>
      <c r="F17" s="79">
        <v>11.82838281</v>
      </c>
      <c r="G17" s="79">
        <v>0.139314447</v>
      </c>
      <c r="H17" s="79">
        <v>0.212773031</v>
      </c>
      <c r="I17" s="79"/>
      <c r="J17" s="99"/>
      <c r="K17" s="99">
        <f t="shared" si="0"/>
        <v>15.700855528</v>
      </c>
      <c r="L17" s="117">
        <v>0.577973525</v>
      </c>
    </row>
    <row r="18" spans="2:12" ht="12.75">
      <c r="B18" s="12">
        <v>14</v>
      </c>
      <c r="C18" s="14" t="s">
        <v>48</v>
      </c>
      <c r="D18" s="79">
        <v>0</v>
      </c>
      <c r="E18" s="79">
        <v>0.887631792</v>
      </c>
      <c r="F18" s="79">
        <v>5.182938574</v>
      </c>
      <c r="G18" s="79">
        <v>0.071863092</v>
      </c>
      <c r="H18" s="79">
        <v>0.179507731</v>
      </c>
      <c r="I18" s="79"/>
      <c r="J18" s="99"/>
      <c r="K18" s="99">
        <f t="shared" si="0"/>
        <v>6.3219411889999995</v>
      </c>
      <c r="L18" s="117">
        <v>0.08536658100000001</v>
      </c>
    </row>
    <row r="19" spans="2:12" ht="12.75">
      <c r="B19" s="12">
        <v>15</v>
      </c>
      <c r="C19" s="14" t="s">
        <v>49</v>
      </c>
      <c r="D19" s="79">
        <v>2.053265534</v>
      </c>
      <c r="E19" s="79">
        <v>10.177240949000002</v>
      </c>
      <c r="F19" s="79">
        <v>34.00632323</v>
      </c>
      <c r="G19" s="79">
        <v>0.5933363650000001</v>
      </c>
      <c r="H19" s="79">
        <v>0.6692478940000001</v>
      </c>
      <c r="I19" s="79"/>
      <c r="J19" s="99"/>
      <c r="K19" s="99">
        <f t="shared" si="0"/>
        <v>47.499413972</v>
      </c>
      <c r="L19" s="117">
        <v>4.588112107</v>
      </c>
    </row>
    <row r="20" spans="2:12" ht="12.75">
      <c r="B20" s="12">
        <v>16</v>
      </c>
      <c r="C20" s="14" t="s">
        <v>50</v>
      </c>
      <c r="D20" s="79">
        <v>798.990277806</v>
      </c>
      <c r="E20" s="79">
        <v>919.6074150890001</v>
      </c>
      <c r="F20" s="79">
        <v>853.43519844</v>
      </c>
      <c r="G20" s="79">
        <v>26.200462127</v>
      </c>
      <c r="H20" s="79">
        <v>27.367926382999997</v>
      </c>
      <c r="I20" s="79"/>
      <c r="J20" s="99"/>
      <c r="K20" s="99">
        <f t="shared" si="0"/>
        <v>2625.601279845</v>
      </c>
      <c r="L20" s="117">
        <v>71.371957658</v>
      </c>
    </row>
    <row r="21" spans="2:12" ht="12.75">
      <c r="B21" s="12">
        <v>17</v>
      </c>
      <c r="C21" s="14" t="s">
        <v>51</v>
      </c>
      <c r="D21" s="79">
        <v>20.259603406</v>
      </c>
      <c r="E21" s="79">
        <v>83.714790554</v>
      </c>
      <c r="F21" s="79">
        <v>142.963001917</v>
      </c>
      <c r="G21" s="79">
        <v>2.2905600980000003</v>
      </c>
      <c r="H21" s="79">
        <v>8.30481845</v>
      </c>
      <c r="I21" s="79"/>
      <c r="J21" s="99"/>
      <c r="K21" s="99">
        <f t="shared" si="0"/>
        <v>257.53277442500007</v>
      </c>
      <c r="L21" s="117">
        <v>16.166171525</v>
      </c>
    </row>
    <row r="22" spans="2:12" ht="12.75">
      <c r="B22" s="12">
        <v>18</v>
      </c>
      <c r="C22" s="13" t="s">
        <v>52</v>
      </c>
      <c r="D22" s="103">
        <v>0</v>
      </c>
      <c r="E22" s="79">
        <v>0.016221437</v>
      </c>
      <c r="F22" s="79">
        <v>0.043373840999999996</v>
      </c>
      <c r="G22" s="103">
        <v>0</v>
      </c>
      <c r="H22" s="79">
        <v>0.004564064</v>
      </c>
      <c r="I22" s="79"/>
      <c r="J22" s="99"/>
      <c r="K22" s="99">
        <f t="shared" si="0"/>
        <v>0.064159342</v>
      </c>
      <c r="L22" s="117">
        <v>0.011530231</v>
      </c>
    </row>
    <row r="23" spans="2:12" ht="12.75">
      <c r="B23" s="12">
        <v>19</v>
      </c>
      <c r="C23" s="14" t="s">
        <v>53</v>
      </c>
      <c r="D23" s="79">
        <v>23.849480468</v>
      </c>
      <c r="E23" s="79">
        <v>54.33714599299999</v>
      </c>
      <c r="F23" s="79">
        <v>148.712004047</v>
      </c>
      <c r="G23" s="79">
        <v>4.2284080799999995</v>
      </c>
      <c r="H23" s="79">
        <v>3.5785821020000004</v>
      </c>
      <c r="I23" s="79"/>
      <c r="J23" s="99"/>
      <c r="K23" s="99">
        <f t="shared" si="0"/>
        <v>234.70562069000002</v>
      </c>
      <c r="L23" s="117">
        <v>15.60816144</v>
      </c>
    </row>
    <row r="24" spans="2:12" ht="12.75">
      <c r="B24" s="12">
        <v>20</v>
      </c>
      <c r="C24" s="14" t="s">
        <v>54</v>
      </c>
      <c r="D24" s="79">
        <v>4492.831343094001</v>
      </c>
      <c r="E24" s="79">
        <v>9232.469962234998</v>
      </c>
      <c r="F24" s="79">
        <v>4833.453392383</v>
      </c>
      <c r="G24" s="79">
        <v>298.46286689299995</v>
      </c>
      <c r="H24" s="79">
        <v>392.899487142</v>
      </c>
      <c r="I24" s="79"/>
      <c r="J24" s="99"/>
      <c r="K24" s="99">
        <f t="shared" si="0"/>
        <v>19250.117051747002</v>
      </c>
      <c r="L24" s="117">
        <v>402.248691483</v>
      </c>
    </row>
    <row r="25" spans="2:12" ht="12.75">
      <c r="B25" s="12">
        <v>21</v>
      </c>
      <c r="C25" s="13" t="s">
        <v>55</v>
      </c>
      <c r="D25" s="103">
        <v>0</v>
      </c>
      <c r="E25" s="79">
        <v>0.624243415</v>
      </c>
      <c r="F25" s="79">
        <v>0.71897994</v>
      </c>
      <c r="G25" s="79">
        <v>0.022284629</v>
      </c>
      <c r="H25" s="79">
        <v>0.043228659999999995</v>
      </c>
      <c r="I25" s="79"/>
      <c r="J25" s="99"/>
      <c r="K25" s="99">
        <f t="shared" si="0"/>
        <v>1.4087366440000002</v>
      </c>
      <c r="L25" s="117">
        <v>0.015843061999999998</v>
      </c>
    </row>
    <row r="26" spans="2:12" ht="12.75">
      <c r="B26" s="12">
        <v>22</v>
      </c>
      <c r="C26" s="14" t="s">
        <v>56</v>
      </c>
      <c r="D26" s="79">
        <v>0</v>
      </c>
      <c r="E26" s="79">
        <v>1.2690991839999999</v>
      </c>
      <c r="F26" s="79">
        <v>12.103145549</v>
      </c>
      <c r="G26" s="79">
        <v>0.13218063200000002</v>
      </c>
      <c r="H26" s="79">
        <v>0.192197277</v>
      </c>
      <c r="I26" s="79"/>
      <c r="J26" s="99"/>
      <c r="K26" s="99">
        <f t="shared" si="0"/>
        <v>13.696622642000001</v>
      </c>
      <c r="L26" s="117">
        <v>0.509413737</v>
      </c>
    </row>
    <row r="27" spans="2:12" ht="12.75">
      <c r="B27" s="12">
        <v>23</v>
      </c>
      <c r="C27" s="13" t="s">
        <v>57</v>
      </c>
      <c r="D27" s="103">
        <v>0</v>
      </c>
      <c r="E27" s="103">
        <v>0.000644455</v>
      </c>
      <c r="F27" s="79">
        <v>0.08771351000000001</v>
      </c>
      <c r="G27" s="79">
        <v>0.057968663000000004</v>
      </c>
      <c r="H27" s="79">
        <v>0.01034123</v>
      </c>
      <c r="I27" s="79"/>
      <c r="J27" s="99"/>
      <c r="K27" s="99">
        <f t="shared" si="0"/>
        <v>0.15666785800000002</v>
      </c>
      <c r="L27" s="118">
        <v>0.010016831</v>
      </c>
    </row>
    <row r="28" spans="2:12" ht="12.75">
      <c r="B28" s="12">
        <v>24</v>
      </c>
      <c r="C28" s="13" t="s">
        <v>58</v>
      </c>
      <c r="D28" s="103">
        <v>0</v>
      </c>
      <c r="E28" s="79">
        <v>2.884167111</v>
      </c>
      <c r="F28" s="79">
        <v>2.2342082810000004</v>
      </c>
      <c r="G28" s="79">
        <v>0.002893847</v>
      </c>
      <c r="H28" s="79">
        <v>0.048438065</v>
      </c>
      <c r="I28" s="79"/>
      <c r="J28" s="99"/>
      <c r="K28" s="99">
        <f t="shared" si="0"/>
        <v>5.169707304000001</v>
      </c>
      <c r="L28" s="117">
        <v>0.072321074</v>
      </c>
    </row>
    <row r="29" spans="2:12" ht="12.75">
      <c r="B29" s="12">
        <v>25</v>
      </c>
      <c r="C29" s="14" t="s">
        <v>59</v>
      </c>
      <c r="D29" s="79">
        <v>291.44130541799996</v>
      </c>
      <c r="E29" s="79">
        <v>688.333440378</v>
      </c>
      <c r="F29" s="79">
        <v>355.86194778900006</v>
      </c>
      <c r="G29" s="79">
        <v>10.786127742</v>
      </c>
      <c r="H29" s="79">
        <v>12.529777595</v>
      </c>
      <c r="I29" s="79"/>
      <c r="J29" s="99"/>
      <c r="K29" s="99">
        <f t="shared" si="0"/>
        <v>1358.952598922</v>
      </c>
      <c r="L29" s="117">
        <v>60.605116834</v>
      </c>
    </row>
    <row r="30" spans="2:12" ht="12.75">
      <c r="B30" s="12">
        <v>26</v>
      </c>
      <c r="C30" s="14" t="s">
        <v>60</v>
      </c>
      <c r="D30" s="79">
        <v>26.492911642</v>
      </c>
      <c r="E30" s="79">
        <v>26.66658663</v>
      </c>
      <c r="F30" s="79">
        <v>33.558158508000005</v>
      </c>
      <c r="G30" s="79">
        <v>0.31566685899999997</v>
      </c>
      <c r="H30" s="79">
        <v>0.8424652650000001</v>
      </c>
      <c r="I30" s="79"/>
      <c r="J30" s="99"/>
      <c r="K30" s="99">
        <f t="shared" si="0"/>
        <v>87.875788904</v>
      </c>
      <c r="L30" s="117">
        <v>3.674982664</v>
      </c>
    </row>
    <row r="31" spans="2:12" ht="12.75">
      <c r="B31" s="12">
        <v>27</v>
      </c>
      <c r="C31" s="14" t="s">
        <v>17</v>
      </c>
      <c r="D31" s="79">
        <v>434.831474837</v>
      </c>
      <c r="E31" s="79">
        <v>1643.731742604</v>
      </c>
      <c r="F31" s="79">
        <v>1306.047024874</v>
      </c>
      <c r="G31" s="79">
        <v>48.81604428</v>
      </c>
      <c r="H31" s="79">
        <v>49.038178225</v>
      </c>
      <c r="I31" s="79"/>
      <c r="J31" s="99"/>
      <c r="K31" s="99">
        <f t="shared" si="0"/>
        <v>3482.4644648199996</v>
      </c>
      <c r="L31" s="117">
        <v>114.36909063099999</v>
      </c>
    </row>
    <row r="32" spans="2:12" ht="12.75">
      <c r="B32" s="12">
        <v>28</v>
      </c>
      <c r="C32" s="14" t="s">
        <v>61</v>
      </c>
      <c r="D32" s="79">
        <v>0.333621074</v>
      </c>
      <c r="E32" s="79">
        <v>2.406431669</v>
      </c>
      <c r="F32" s="79">
        <v>9.355466791</v>
      </c>
      <c r="G32" s="79">
        <v>0.157725933</v>
      </c>
      <c r="H32" s="79">
        <v>0.562848626</v>
      </c>
      <c r="I32" s="79"/>
      <c r="J32" s="99"/>
      <c r="K32" s="99">
        <f t="shared" si="0"/>
        <v>12.816094092999998</v>
      </c>
      <c r="L32" s="117">
        <v>0.363515274</v>
      </c>
    </row>
    <row r="33" spans="2:12" ht="12.75">
      <c r="B33" s="12">
        <v>29</v>
      </c>
      <c r="C33" s="14" t="s">
        <v>62</v>
      </c>
      <c r="D33" s="79">
        <v>28.099784295</v>
      </c>
      <c r="E33" s="79">
        <v>204.284009125</v>
      </c>
      <c r="F33" s="79">
        <v>126.16906468799999</v>
      </c>
      <c r="G33" s="79">
        <v>1.828204625</v>
      </c>
      <c r="H33" s="79">
        <v>2.7124565059999997</v>
      </c>
      <c r="I33" s="79"/>
      <c r="J33" s="99"/>
      <c r="K33" s="99">
        <f t="shared" si="0"/>
        <v>363.09351923900005</v>
      </c>
      <c r="L33" s="117">
        <v>30.902122632999998</v>
      </c>
    </row>
    <row r="34" spans="2:12" ht="12.75">
      <c r="B34" s="12">
        <v>30</v>
      </c>
      <c r="C34" s="14" t="s">
        <v>63</v>
      </c>
      <c r="D34" s="79">
        <v>319.08749536100004</v>
      </c>
      <c r="E34" s="79">
        <v>840.82953791</v>
      </c>
      <c r="F34" s="79">
        <v>197.87058814500003</v>
      </c>
      <c r="G34" s="79">
        <v>3.004961888</v>
      </c>
      <c r="H34" s="79">
        <v>5.288734987</v>
      </c>
      <c r="I34" s="79"/>
      <c r="J34" s="99"/>
      <c r="K34" s="99">
        <f t="shared" si="0"/>
        <v>1366.0813182910001</v>
      </c>
      <c r="L34" s="117">
        <v>16.595730856</v>
      </c>
    </row>
    <row r="35" spans="2:12" ht="12.75">
      <c r="B35" s="12">
        <v>31</v>
      </c>
      <c r="C35" s="13" t="s">
        <v>64</v>
      </c>
      <c r="D35" s="103">
        <v>0</v>
      </c>
      <c r="E35" s="79">
        <v>0.729053772</v>
      </c>
      <c r="F35" s="79">
        <v>1.310261246</v>
      </c>
      <c r="G35" s="79">
        <v>0.000426913</v>
      </c>
      <c r="H35" s="79">
        <v>0.015860641</v>
      </c>
      <c r="I35" s="79"/>
      <c r="J35" s="99"/>
      <c r="K35" s="99">
        <f t="shared" si="0"/>
        <v>2.055602572</v>
      </c>
      <c r="L35" s="118">
        <v>0</v>
      </c>
    </row>
    <row r="36" spans="2:12" ht="12.75">
      <c r="B36" s="12">
        <v>32</v>
      </c>
      <c r="C36" s="14" t="s">
        <v>65</v>
      </c>
      <c r="D36" s="79">
        <v>326.47193582</v>
      </c>
      <c r="E36" s="79">
        <v>441.459600561</v>
      </c>
      <c r="F36" s="79">
        <v>477.91986157299993</v>
      </c>
      <c r="G36" s="79">
        <v>25.450715021</v>
      </c>
      <c r="H36" s="79">
        <v>17.532778967</v>
      </c>
      <c r="I36" s="79"/>
      <c r="J36" s="99"/>
      <c r="K36" s="99">
        <f t="shared" si="0"/>
        <v>1288.8348919419998</v>
      </c>
      <c r="L36" s="117">
        <v>63.779161464999994</v>
      </c>
    </row>
    <row r="37" spans="2:12" ht="12.75">
      <c r="B37" s="12">
        <v>33</v>
      </c>
      <c r="C37" s="14" t="s">
        <v>66</v>
      </c>
      <c r="D37" s="79">
        <v>0.005054431</v>
      </c>
      <c r="E37" s="79">
        <v>0.094176923</v>
      </c>
      <c r="F37" s="79">
        <v>0.603506505</v>
      </c>
      <c r="G37" s="103">
        <v>0</v>
      </c>
      <c r="H37" s="79">
        <v>0.014657635999999998</v>
      </c>
      <c r="I37" s="79"/>
      <c r="J37" s="99"/>
      <c r="K37" s="99">
        <f t="shared" si="0"/>
        <v>0.717395495</v>
      </c>
      <c r="L37" s="103">
        <v>0.000644867</v>
      </c>
    </row>
    <row r="38" spans="2:12" ht="12.75">
      <c r="B38" s="12">
        <v>34</v>
      </c>
      <c r="C38" s="14" t="s">
        <v>67</v>
      </c>
      <c r="D38" s="79">
        <v>56.545287162</v>
      </c>
      <c r="E38" s="79">
        <v>440.035164231</v>
      </c>
      <c r="F38" s="79">
        <v>357.747417161</v>
      </c>
      <c r="G38" s="79">
        <v>9.892655903</v>
      </c>
      <c r="H38" s="79">
        <v>9.238586941</v>
      </c>
      <c r="I38" s="79"/>
      <c r="J38" s="99"/>
      <c r="K38" s="99">
        <f t="shared" si="0"/>
        <v>873.459111398</v>
      </c>
      <c r="L38" s="99">
        <v>67.161334286</v>
      </c>
    </row>
    <row r="39" spans="2:12" ht="12.75">
      <c r="B39" s="12">
        <v>35</v>
      </c>
      <c r="C39" s="14" t="s">
        <v>68</v>
      </c>
      <c r="D39" s="79">
        <v>0.0748443</v>
      </c>
      <c r="E39" s="79">
        <v>26.716639566999998</v>
      </c>
      <c r="F39" s="79">
        <v>10.076606403</v>
      </c>
      <c r="G39" s="79">
        <v>0.11539323700000001</v>
      </c>
      <c r="H39" s="79">
        <v>0.189239794</v>
      </c>
      <c r="I39" s="79"/>
      <c r="J39" s="99"/>
      <c r="K39" s="99">
        <f t="shared" si="0"/>
        <v>37.172723301</v>
      </c>
      <c r="L39" s="99">
        <v>3.7895658869999997</v>
      </c>
    </row>
    <row r="40" spans="2:12" ht="12.75">
      <c r="B40" s="12">
        <v>36</v>
      </c>
      <c r="C40" s="14" t="s">
        <v>69</v>
      </c>
      <c r="D40" s="79">
        <v>696.419933239</v>
      </c>
      <c r="E40" s="79">
        <v>1005.6202553100001</v>
      </c>
      <c r="F40" s="79">
        <v>601.0219413860001</v>
      </c>
      <c r="G40" s="79">
        <v>11.734016994</v>
      </c>
      <c r="H40" s="79">
        <v>22.570623713</v>
      </c>
      <c r="I40" s="79"/>
      <c r="J40" s="99"/>
      <c r="K40" s="99">
        <f t="shared" si="0"/>
        <v>2337.3667706419997</v>
      </c>
      <c r="L40" s="99">
        <v>115.14935736300001</v>
      </c>
    </row>
    <row r="41" spans="2:12" ht="15">
      <c r="B41" s="15" t="s">
        <v>11</v>
      </c>
      <c r="C41" s="100"/>
      <c r="D41" s="99">
        <f aca="true" t="shared" si="1" ref="D41:L41">SUM(D5:D40)</f>
        <v>8256.715182670001</v>
      </c>
      <c r="E41" s="99">
        <f t="shared" si="1"/>
        <v>17602.160980507</v>
      </c>
      <c r="F41" s="99">
        <f t="shared" si="1"/>
        <v>11197.649743038999</v>
      </c>
      <c r="G41" s="99">
        <f t="shared" si="1"/>
        <v>493.712750869</v>
      </c>
      <c r="H41" s="99">
        <f t="shared" si="1"/>
        <v>605.039150437</v>
      </c>
      <c r="I41" s="99">
        <f t="shared" si="1"/>
        <v>0</v>
      </c>
      <c r="J41" s="99">
        <f t="shared" si="1"/>
        <v>0</v>
      </c>
      <c r="K41" s="99">
        <f t="shared" si="1"/>
        <v>38155.277807522005</v>
      </c>
      <c r="L41" s="99">
        <f t="shared" si="1"/>
        <v>1140.009448766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rastopar</cp:lastModifiedBy>
  <cp:lastPrinted>2014-03-24T10:58:12Z</cp:lastPrinted>
  <dcterms:created xsi:type="dcterms:W3CDTF">2014-01-06T04:43:23Z</dcterms:created>
  <dcterms:modified xsi:type="dcterms:W3CDTF">2014-08-08T12:19:45Z</dcterms:modified>
  <cp:category/>
  <cp:version/>
  <cp:contentType/>
  <cp:contentStatus/>
</cp:coreProperties>
</file>