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calcMode="manual" fullCalcOnLoad="1"/>
</workbook>
</file>

<file path=xl/sharedStrings.xml><?xml version="1.0" encoding="utf-8"?>
<sst xmlns="http://schemas.openxmlformats.org/spreadsheetml/2006/main" count="231" uniqueCount="196">
  <si>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</si>
  <si>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</si>
  <si>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</si>
  <si>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</si>
  <si>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</si>
  <si>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</si>
  <si>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</si>
  <si>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</si>
  <si>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</si>
  <si>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</si>
  <si>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</si>
  <si>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</si>
  <si>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</si>
  <si>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</si>
  <si>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</si>
  <si>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</si>
  <si>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</si>
  <si>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</si>
  <si>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</si>
  <si>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</si>
  <si>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</si>
  <si>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</si>
  <si>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</si>
  <si>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</si>
  <si>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</si>
  <si>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</si>
  <si>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</si>
  <si>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</si>
  <si>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</si>
  <si>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</si>
  <si>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</si>
  <si>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</si>
  <si>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</si>
  <si>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</si>
  <si>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</si>
  <si>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</si>
  <si>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</si>
  <si>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</si>
  <si>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</si>
  <si>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</si>
  <si>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</si>
  <si>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</si>
  <si>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</si>
  <si>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</si>
  <si>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</si>
  <si>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</si>
  <si>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</si>
  <si>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</si>
  <si>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</si>
  <si>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</si>
  <si>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</si>
  <si>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</si>
  <si>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</si>
  <si>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</si>
  <si>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</si>
  <si>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</si>
  <si>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</si>
  <si>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</si>
  <si>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</si>
  <si>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</si>
  <si>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</si>
  <si>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</si>
  <si>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</si>
  <si>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</si>
  <si>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</si>
  <si>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</si>
  <si>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</si>
  <si>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</si>
  <si>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</si>
  <si>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</si>
  <si>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</si>
  <si>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</si>
  <si>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</si>
  <si>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</si>
  <si>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</si>
  <si>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</si>
  <si>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</si>
  <si>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</si>
  <si>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</si>
  <si>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</si>
  <si>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</si>
  <si>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</si>
  <si>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</si>
  <si>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</si>
  <si>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</si>
  <si>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</si>
  <si>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</si>
  <si>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</si>
  <si>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</si>
  <si>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</si>
  <si>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</si>
  <si>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</si>
  <si>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</si>
  <si>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</si>
  <si>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</si>
  <si>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</si>
  <si>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</si>
  <si>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</si>
  <si>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</si>
  <si>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</si>
  <si>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</si>
  <si>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</si>
  <si>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</si>
  <si>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</si>
  <si>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</si>
  <si>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</si>
  <si>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</si>
  <si>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</si>
  <si>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</si>
  <si>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</si>
  <si>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</si>
  <si>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</si>
  <si>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</si>
  <si>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</si>
  <si>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</si>
  <si>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</si>
  <si>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</si>
  <si>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</si>
  <si>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</si>
  <si>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</si>
  <si>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</si>
  <si>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</si>
  <si>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</si>
  <si>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</si>
  <si>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</si>
  <si>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</si>
  <si>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</si>
  <si>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</si>
  <si>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</si>
  <si>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</si>
  <si>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</si>
  <si>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</si>
  <si>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</si>
  <si>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</si>
  <si>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</si>
  <si>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</si>
  <si>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</si>
  <si>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</si>
  <si>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</si>
  <si>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</si>
  <si>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</si>
  <si>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</si>
  <si>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</si>
  <si>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</si>
  <si>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</si>
  <si>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</si>
  <si>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S103 - 12M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</si>
  <si>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</si>
  <si>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</si>
  <si>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</si>
  <si>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</si>
  <si>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</si>
  <si>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</si>
  <si>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</si>
  <si>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</si>
  <si>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</si>
  <si>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</si>
  <si>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</si>
  <si>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</si>
  <si>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</si>
  <si>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</si>
  <si>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S130 - 12M</t>
  </si>
  <si>
    <t>DSPBR FMP - S144 - 12M</t>
  </si>
  <si>
    <t>DSPBR FMP - S145 - 12M</t>
  </si>
  <si>
    <t>DSPBR FMP - S146 - 12M</t>
  </si>
  <si>
    <t>DSPBR FMP - S147 - 3M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</si>
  <si>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</si>
  <si>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</si>
  <si>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</si>
  <si>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</si>
  <si>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</si>
  <si>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</si>
  <si>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</si>
  <si>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</si>
  <si>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</si>
  <si>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</si>
  <si>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</si>
  <si>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FMP - S88 - 12.5M</t>
  </si>
  <si>
    <t>DSPBR FMP - S89 - 12M</t>
  </si>
  <si>
    <t>DSPBR FMP - S91 - 12M</t>
  </si>
  <si>
    <t>DSPBR FMP - S93 - 12M</t>
  </si>
  <si>
    <t>DSPBR FMP - S95 - 12M</t>
  </si>
  <si>
    <t>DSPBR FTP - S11 - 36M</t>
  </si>
  <si>
    <t>DSPBR FTP - S13 - 15M</t>
  </si>
  <si>
    <t>DSPBR FTP - S21 - 18M</t>
  </si>
  <si>
    <t>DSPBR FTP - S22 - 14M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</si>
  <si>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</si>
  <si>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</si>
  <si>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</si>
  <si>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</si>
  <si>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</si>
  <si>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</si>
  <si>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DSPBR FTP - S4 - 36M</t>
  </si>
  <si>
    <t>DSP BlackRock Mutual Fund: Net Assets Under Management (AUM) as on 30.04.2014 (All figures in Rs. Crore)</t>
  </si>
  <si>
    <t>Table showing State wise /Union Territory wise contribution to AUM of category of schemes as on 30.04.2014</t>
  </si>
  <si>
    <t>DSP BlackRock Mutual Fund  (All figures in Rs. Crore)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</si>
</sst>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56" applyFont="1">
      <alignment/>
      <protection/>
    </xf>
    <xf numFmtId="0" fontId="1" fillId="0" borderId="0" xfId="0" applyFont="1" applyBorder="1" applyAlignment="1">
      <alignment/>
    </xf>
    <xf numFmtId="0" fontId="3" fillId="0" borderId="0" xfId="56" applyFont="1">
      <alignment/>
      <protection/>
    </xf>
    <xf numFmtId="0" fontId="3" fillId="0" borderId="10" xfId="56" applyNumberFormat="1" applyFont="1" applyFill="1" applyBorder="1" applyAlignment="1">
      <alignment horizontal="center" wrapText="1"/>
      <protection/>
    </xf>
    <xf numFmtId="0" fontId="3" fillId="0" borderId="11" xfId="56" applyNumberFormat="1" applyFont="1" applyFill="1" applyBorder="1" applyAlignment="1">
      <alignment horizontal="center" wrapText="1"/>
      <protection/>
    </xf>
    <xf numFmtId="0" fontId="3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3" fillId="0" borderId="15" xfId="56" applyNumberFormat="1" applyFont="1" applyFill="1" applyBorder="1">
      <alignment/>
      <protection/>
    </xf>
    <xf numFmtId="2" fontId="3" fillId="0" borderId="16" xfId="56" applyNumberFormat="1" applyFont="1" applyFill="1" applyBorder="1">
      <alignment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9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21" xfId="42" applyFont="1" applyFill="1" applyBorder="1" applyAlignment="1">
      <alignment/>
    </xf>
    <xf numFmtId="43" fontId="1" fillId="33" borderId="22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6" xfId="42" applyFont="1" applyFill="1" applyBorder="1" applyAlignment="1">
      <alignment/>
    </xf>
    <xf numFmtId="43" fontId="1" fillId="33" borderId="15" xfId="42" applyFont="1" applyFill="1" applyBorder="1" applyAlignment="1">
      <alignment horizontal="center"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0" fillId="34" borderId="13" xfId="42" applyFont="1" applyFill="1" applyBorder="1" applyAlignment="1">
      <alignment/>
    </xf>
    <xf numFmtId="43" fontId="0" fillId="33" borderId="13" xfId="42" applyFont="1" applyFill="1" applyBorder="1" applyAlignment="1">
      <alignment/>
    </xf>
    <xf numFmtId="43" fontId="0" fillId="34" borderId="19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43" fontId="0" fillId="34" borderId="14" xfId="42" applyFont="1" applyFill="1" applyBorder="1" applyAlignment="1">
      <alignment/>
    </xf>
    <xf numFmtId="43" fontId="0" fillId="33" borderId="14" xfId="42" applyFont="1" applyFill="1" applyBorder="1" applyAlignment="1">
      <alignment/>
    </xf>
    <xf numFmtId="43" fontId="0" fillId="33" borderId="19" xfId="42" applyFont="1" applyFill="1" applyBorder="1" applyAlignment="1">
      <alignment/>
    </xf>
    <xf numFmtId="43" fontId="0" fillId="33" borderId="23" xfId="42" applyFont="1" applyFill="1" applyBorder="1" applyAlignment="1">
      <alignment/>
    </xf>
    <xf numFmtId="43" fontId="1" fillId="33" borderId="14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3" fontId="0" fillId="0" borderId="16" xfId="42" applyFont="1" applyFill="1" applyBorder="1" applyAlignment="1">
      <alignment horizontal="center"/>
    </xf>
    <xf numFmtId="43" fontId="0" fillId="0" borderId="19" xfId="42" applyFont="1" applyBorder="1" applyAlignment="1">
      <alignment horizontal="center"/>
    </xf>
    <xf numFmtId="43" fontId="0" fillId="0" borderId="14" xfId="42" applyFont="1" applyBorder="1" applyAlignment="1">
      <alignment/>
    </xf>
    <xf numFmtId="43" fontId="1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4" xfId="42" applyFont="1" applyFill="1" applyBorder="1" applyAlignment="1">
      <alignment/>
    </xf>
    <xf numFmtId="43" fontId="1" fillId="33" borderId="14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43" fontId="0" fillId="0" borderId="16" xfId="42" applyFont="1" applyBorder="1" applyAlignment="1">
      <alignment horizontal="center"/>
    </xf>
    <xf numFmtId="43" fontId="0" fillId="0" borderId="16" xfId="42" applyFont="1" applyFill="1" applyBorder="1" applyAlignment="1">
      <alignment horizontal="center"/>
    </xf>
    <xf numFmtId="43" fontId="0" fillId="0" borderId="14" xfId="42" applyFont="1" applyBorder="1" applyAlignment="1">
      <alignment horizontal="center"/>
    </xf>
    <xf numFmtId="43" fontId="0" fillId="0" borderId="24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33" borderId="14" xfId="0" applyFont="1" applyFill="1" applyBorder="1" applyAlignment="1">
      <alignment horizontal="right" wrapText="1"/>
    </xf>
    <xf numFmtId="43" fontId="0" fillId="0" borderId="19" xfId="42" applyFont="1" applyBorder="1" applyAlignment="1">
      <alignment horizontal="center"/>
    </xf>
    <xf numFmtId="0" fontId="0" fillId="0" borderId="16" xfId="0" applyFont="1" applyBorder="1" applyAlignment="1">
      <alignment wrapText="1"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5" xfId="42" applyFont="1" applyBorder="1" applyAlignment="1">
      <alignment horizontal="center"/>
    </xf>
    <xf numFmtId="43" fontId="0" fillId="0" borderId="23" xfId="42" applyFont="1" applyBorder="1" applyAlignment="1">
      <alignment horizontal="center"/>
    </xf>
    <xf numFmtId="0" fontId="0" fillId="0" borderId="14" xfId="0" applyFont="1" applyBorder="1" applyAlignment="1">
      <alignment horizontal="right" wrapText="1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6" fillId="0" borderId="10" xfId="56" applyNumberFormat="1" applyFont="1" applyFill="1" applyBorder="1" applyAlignment="1">
      <alignment horizontal="center" vertical="top" wrapText="1"/>
      <protection/>
    </xf>
    <xf numFmtId="43" fontId="0" fillId="0" borderId="10" xfId="42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Border="1">
      <alignment/>
      <protection/>
    </xf>
    <xf numFmtId="43" fontId="0" fillId="0" borderId="19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37" fillId="0" borderId="26" xfId="55" applyNumberFormat="1" applyFont="1" applyFill="1" applyBorder="1" applyAlignment="1">
      <alignment horizontal="center" vertical="center" wrapText="1"/>
      <protection/>
    </xf>
    <xf numFmtId="49" fontId="37" fillId="0" borderId="13" xfId="55" applyNumberFormat="1" applyFont="1" applyFill="1" applyBorder="1" applyAlignment="1">
      <alignment horizontal="center" vertical="center" wrapText="1"/>
      <protection/>
    </xf>
    <xf numFmtId="43" fontId="0" fillId="0" borderId="25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3" fillId="0" borderId="27" xfId="56" applyNumberFormat="1" applyFont="1" applyFill="1" applyBorder="1" applyAlignment="1">
      <alignment horizontal="center" vertical="top" wrapText="1"/>
      <protection/>
    </xf>
    <xf numFmtId="2" fontId="3" fillId="0" borderId="28" xfId="56" applyNumberFormat="1" applyFont="1" applyFill="1" applyBorder="1" applyAlignment="1">
      <alignment horizontal="center" vertical="top" wrapText="1"/>
      <protection/>
    </xf>
    <xf numFmtId="2" fontId="3" fillId="0" borderId="29" xfId="56" applyNumberFormat="1" applyFont="1" applyFill="1" applyBorder="1" applyAlignment="1">
      <alignment horizontal="center" vertical="top" wrapText="1"/>
      <protection/>
    </xf>
    <xf numFmtId="2" fontId="3" fillId="0" borderId="27" xfId="56" applyNumberFormat="1" applyFont="1" applyFill="1" applyBorder="1" applyAlignment="1">
      <alignment horizontal="center"/>
      <protection/>
    </xf>
    <xf numFmtId="2" fontId="3" fillId="0" borderId="28" xfId="56" applyNumberFormat="1" applyFont="1" applyFill="1" applyBorder="1" applyAlignment="1">
      <alignment horizontal="center"/>
      <protection/>
    </xf>
    <xf numFmtId="2" fontId="3" fillId="0" borderId="29" xfId="56" applyNumberFormat="1" applyFont="1" applyFill="1" applyBorder="1" applyAlignment="1">
      <alignment horizontal="center"/>
      <protection/>
    </xf>
    <xf numFmtId="3" fontId="3" fillId="0" borderId="30" xfId="56" applyNumberFormat="1" applyFont="1" applyFill="1" applyBorder="1" applyAlignment="1">
      <alignment vertical="center" wrapText="1"/>
      <protection/>
    </xf>
    <xf numFmtId="3" fontId="3" fillId="0" borderId="31" xfId="56" applyNumberFormat="1" applyFont="1" applyFill="1" applyBorder="1" applyAlignment="1">
      <alignment vertical="center" wrapText="1"/>
      <protection/>
    </xf>
    <xf numFmtId="3" fontId="3" fillId="0" borderId="32" xfId="56" applyNumberFormat="1" applyFont="1" applyFill="1" applyBorder="1" applyAlignment="1">
      <alignment vertical="center" wrapText="1"/>
      <protection/>
    </xf>
    <xf numFmtId="2" fontId="3" fillId="0" borderId="33" xfId="56" applyNumberFormat="1" applyFont="1" applyFill="1" applyBorder="1" applyAlignment="1">
      <alignment horizontal="center" vertical="top" wrapText="1"/>
      <protection/>
    </xf>
    <xf numFmtId="2" fontId="3" fillId="0" borderId="34" xfId="56" applyNumberFormat="1" applyFont="1" applyFill="1" applyBorder="1" applyAlignment="1">
      <alignment horizontal="center" vertical="top" wrapText="1"/>
      <protection/>
    </xf>
    <xf numFmtId="2" fontId="3" fillId="0" borderId="35" xfId="56" applyNumberFormat="1" applyFont="1" applyFill="1" applyBorder="1" applyAlignment="1">
      <alignment horizontal="center" vertical="top" wrapText="1"/>
      <protection/>
    </xf>
    <xf numFmtId="49" fontId="37" fillId="0" borderId="36" xfId="55" applyNumberFormat="1" applyFont="1" applyFill="1" applyBorder="1" applyAlignment="1">
      <alignment horizontal="center" vertical="center" wrapText="1"/>
      <protection/>
    </xf>
    <xf numFmtId="49" fontId="37" fillId="0" borderId="14" xfId="55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3" fillId="0" borderId="37" xfId="56" applyNumberFormat="1" applyFont="1" applyFill="1" applyBorder="1" applyAlignment="1">
      <alignment horizontal="center" vertical="top" wrapText="1"/>
      <protection/>
    </xf>
    <xf numFmtId="2" fontId="3" fillId="0" borderId="38" xfId="56" applyNumberFormat="1" applyFont="1" applyFill="1" applyBorder="1" applyAlignment="1">
      <alignment horizontal="center" vertical="top" wrapText="1"/>
      <protection/>
    </xf>
    <xf numFmtId="2" fontId="3" fillId="0" borderId="36" xfId="56" applyNumberFormat="1" applyFont="1" applyFill="1" applyBorder="1" applyAlignment="1">
      <alignment horizontal="center" vertical="top" wrapText="1"/>
      <protection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="85" zoomScaleNormal="85" zoomScalePageLayoutView="0" workbookViewId="0" topLeftCell="A1">
      <pane xSplit="2" ySplit="5" topLeftCell="C108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52" sqref="C152"/>
    </sheetView>
  </sheetViews>
  <sheetFormatPr defaultColWidth="9.140625" defaultRowHeight="12.75"/>
  <cols>
    <col min="1" max="1" width="5.00390625" style="63" customWidth="1"/>
    <col min="2" max="2" width="47.57421875" style="63" customWidth="1"/>
    <col min="3" max="3" width="5.140625" style="63" customWidth="1"/>
    <col min="4" max="4" width="9.57421875" style="90" customWidth="1"/>
    <col min="5" max="7" width="5.140625" style="63" bestFit="1" customWidth="1"/>
    <col min="8" max="8" width="8.00390625" style="63" bestFit="1" customWidth="1"/>
    <col min="9" max="9" width="9.57421875" style="63" customWidth="1"/>
    <col min="10" max="11" width="8.00390625" style="63" bestFit="1" customWidth="1"/>
    <col min="12" max="12" width="9.57421875" style="63" bestFit="1" customWidth="1"/>
    <col min="13" max="13" width="5.140625" style="63" bestFit="1" customWidth="1"/>
    <col min="14" max="14" width="5.140625" style="90" customWidth="1"/>
    <col min="15" max="17" width="5.140625" style="63" bestFit="1" customWidth="1"/>
    <col min="18" max="18" width="7.00390625" style="63" customWidth="1"/>
    <col min="19" max="19" width="8.00390625" style="63" customWidth="1"/>
    <col min="20" max="20" width="7.00390625" style="63" customWidth="1"/>
    <col min="21" max="21" width="5.140625" style="63" customWidth="1"/>
    <col min="22" max="22" width="8.00390625" style="63" customWidth="1"/>
    <col min="23" max="27" width="5.140625" style="63" customWidth="1"/>
    <col min="28" max="29" width="6.00390625" style="63" customWidth="1"/>
    <col min="30" max="31" width="5.140625" style="63" customWidth="1"/>
    <col min="32" max="32" width="6.00390625" style="63" customWidth="1"/>
    <col min="33" max="37" width="5.140625" style="63" customWidth="1"/>
    <col min="38" max="39" width="6.00390625" style="63" customWidth="1"/>
    <col min="40" max="42" width="5.140625" style="63" customWidth="1"/>
    <col min="43" max="43" width="5.140625" style="63" bestFit="1" customWidth="1"/>
    <col min="44" max="44" width="8.00390625" style="90" customWidth="1"/>
    <col min="45" max="47" width="5.140625" style="63" bestFit="1" customWidth="1"/>
    <col min="48" max="49" width="9.57421875" style="63" customWidth="1"/>
    <col min="50" max="50" width="8.00390625" style="63" customWidth="1"/>
    <col min="51" max="51" width="6.00390625" style="63" bestFit="1" customWidth="1"/>
    <col min="52" max="52" width="9.57421875" style="63" customWidth="1"/>
    <col min="53" max="53" width="5.140625" style="63" bestFit="1" customWidth="1"/>
    <col min="54" max="54" width="5.140625" style="90" customWidth="1"/>
    <col min="55" max="57" width="5.140625" style="63" bestFit="1" customWidth="1"/>
    <col min="58" max="58" width="9.57421875" style="63" customWidth="1"/>
    <col min="59" max="59" width="9.57421875" style="90" customWidth="1"/>
    <col min="60" max="60" width="7.00390625" style="63" customWidth="1"/>
    <col min="61" max="61" width="5.140625" style="63" customWidth="1"/>
    <col min="62" max="62" width="8.00390625" style="63" customWidth="1"/>
    <col min="63" max="63" width="10.57421875" style="16" customWidth="1"/>
    <col min="64" max="16384" width="9.140625" style="63" customWidth="1"/>
  </cols>
  <sheetData>
    <row r="1" spans="1:256" s="1" customFormat="1" ht="15.75" thickBot="1">
      <c r="A1" s="102" t="s">
        <v>71</v>
      </c>
      <c r="B1" s="124" t="s">
        <v>30</v>
      </c>
      <c r="C1" s="112" t="s">
        <v>193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4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s="1" customFormat="1" ht="18.75" customHeight="1" thickBot="1">
      <c r="A2" s="103"/>
      <c r="B2" s="125"/>
      <c r="C2" s="112" t="s">
        <v>29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  <c r="W2" s="112" t="s">
        <v>27</v>
      </c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4"/>
      <c r="AQ2" s="112" t="s">
        <v>28</v>
      </c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4"/>
      <c r="BK2" s="118" t="s">
        <v>25</v>
      </c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s="3" customFormat="1" ht="15.75" thickBot="1">
      <c r="A3" s="103"/>
      <c r="B3" s="125"/>
      <c r="C3" s="115" t="s">
        <v>12</v>
      </c>
      <c r="D3" s="116"/>
      <c r="E3" s="116"/>
      <c r="F3" s="116"/>
      <c r="G3" s="116"/>
      <c r="H3" s="116"/>
      <c r="I3" s="116"/>
      <c r="J3" s="116"/>
      <c r="K3" s="116"/>
      <c r="L3" s="117"/>
      <c r="M3" s="115" t="s">
        <v>13</v>
      </c>
      <c r="N3" s="116"/>
      <c r="O3" s="116"/>
      <c r="P3" s="116"/>
      <c r="Q3" s="116"/>
      <c r="R3" s="116"/>
      <c r="S3" s="116"/>
      <c r="T3" s="116"/>
      <c r="U3" s="116"/>
      <c r="V3" s="117"/>
      <c r="W3" s="115" t="s">
        <v>12</v>
      </c>
      <c r="X3" s="116"/>
      <c r="Y3" s="116"/>
      <c r="Z3" s="116"/>
      <c r="AA3" s="116"/>
      <c r="AB3" s="116"/>
      <c r="AC3" s="116"/>
      <c r="AD3" s="116"/>
      <c r="AE3" s="116"/>
      <c r="AF3" s="117"/>
      <c r="AG3" s="115" t="s">
        <v>13</v>
      </c>
      <c r="AH3" s="116"/>
      <c r="AI3" s="116"/>
      <c r="AJ3" s="116"/>
      <c r="AK3" s="116"/>
      <c r="AL3" s="116"/>
      <c r="AM3" s="116"/>
      <c r="AN3" s="116"/>
      <c r="AO3" s="116"/>
      <c r="AP3" s="117"/>
      <c r="AQ3" s="115" t="s">
        <v>12</v>
      </c>
      <c r="AR3" s="116"/>
      <c r="AS3" s="116"/>
      <c r="AT3" s="116"/>
      <c r="AU3" s="116"/>
      <c r="AV3" s="116"/>
      <c r="AW3" s="116"/>
      <c r="AX3" s="116"/>
      <c r="AY3" s="116"/>
      <c r="AZ3" s="117"/>
      <c r="BA3" s="115" t="s">
        <v>13</v>
      </c>
      <c r="BB3" s="116"/>
      <c r="BC3" s="116"/>
      <c r="BD3" s="116"/>
      <c r="BE3" s="116"/>
      <c r="BF3" s="116"/>
      <c r="BG3" s="116"/>
      <c r="BH3" s="116"/>
      <c r="BI3" s="116"/>
      <c r="BJ3" s="117"/>
      <c r="BK3" s="119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1:256" s="3" customFormat="1" ht="15">
      <c r="A4" s="103"/>
      <c r="B4" s="125"/>
      <c r="C4" s="129" t="s">
        <v>31</v>
      </c>
      <c r="D4" s="130"/>
      <c r="E4" s="130"/>
      <c r="F4" s="130"/>
      <c r="G4" s="131"/>
      <c r="H4" s="121" t="s">
        <v>32</v>
      </c>
      <c r="I4" s="122"/>
      <c r="J4" s="122"/>
      <c r="K4" s="122"/>
      <c r="L4" s="123"/>
      <c r="M4" s="129" t="s">
        <v>31</v>
      </c>
      <c r="N4" s="130"/>
      <c r="O4" s="130"/>
      <c r="P4" s="130"/>
      <c r="Q4" s="131"/>
      <c r="R4" s="121" t="s">
        <v>32</v>
      </c>
      <c r="S4" s="122"/>
      <c r="T4" s="122"/>
      <c r="U4" s="122"/>
      <c r="V4" s="123"/>
      <c r="W4" s="129" t="s">
        <v>31</v>
      </c>
      <c r="X4" s="130"/>
      <c r="Y4" s="130"/>
      <c r="Z4" s="130"/>
      <c r="AA4" s="131"/>
      <c r="AB4" s="121" t="s">
        <v>32</v>
      </c>
      <c r="AC4" s="122"/>
      <c r="AD4" s="122"/>
      <c r="AE4" s="122"/>
      <c r="AF4" s="123"/>
      <c r="AG4" s="129" t="s">
        <v>31</v>
      </c>
      <c r="AH4" s="130"/>
      <c r="AI4" s="130"/>
      <c r="AJ4" s="130"/>
      <c r="AK4" s="131"/>
      <c r="AL4" s="121" t="s">
        <v>32</v>
      </c>
      <c r="AM4" s="122"/>
      <c r="AN4" s="122"/>
      <c r="AO4" s="122"/>
      <c r="AP4" s="123"/>
      <c r="AQ4" s="129" t="s">
        <v>31</v>
      </c>
      <c r="AR4" s="130"/>
      <c r="AS4" s="130"/>
      <c r="AT4" s="130"/>
      <c r="AU4" s="131"/>
      <c r="AV4" s="121" t="s">
        <v>32</v>
      </c>
      <c r="AW4" s="122"/>
      <c r="AX4" s="122"/>
      <c r="AY4" s="122"/>
      <c r="AZ4" s="123"/>
      <c r="BA4" s="129" t="s">
        <v>31</v>
      </c>
      <c r="BB4" s="130"/>
      <c r="BC4" s="130"/>
      <c r="BD4" s="130"/>
      <c r="BE4" s="131"/>
      <c r="BF4" s="121" t="s">
        <v>32</v>
      </c>
      <c r="BG4" s="122"/>
      <c r="BH4" s="122"/>
      <c r="BI4" s="122"/>
      <c r="BJ4" s="123"/>
      <c r="BK4" s="119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256" s="3" customFormat="1" ht="15" customHeight="1">
      <c r="A5" s="103"/>
      <c r="B5" s="125"/>
      <c r="C5" s="5">
        <v>1</v>
      </c>
      <c r="D5" s="4">
        <v>2</v>
      </c>
      <c r="E5" s="4">
        <v>3</v>
      </c>
      <c r="F5" s="4">
        <v>4</v>
      </c>
      <c r="G5" s="6">
        <v>5</v>
      </c>
      <c r="H5" s="5">
        <v>1</v>
      </c>
      <c r="I5" s="4">
        <v>2</v>
      </c>
      <c r="J5" s="4">
        <v>3</v>
      </c>
      <c r="K5" s="4">
        <v>4</v>
      </c>
      <c r="L5" s="6">
        <v>5</v>
      </c>
      <c r="M5" s="5">
        <v>1</v>
      </c>
      <c r="N5" s="4">
        <v>2</v>
      </c>
      <c r="O5" s="4">
        <v>3</v>
      </c>
      <c r="P5" s="4">
        <v>4</v>
      </c>
      <c r="Q5" s="6">
        <v>5</v>
      </c>
      <c r="R5" s="5">
        <v>1</v>
      </c>
      <c r="S5" s="4">
        <v>2</v>
      </c>
      <c r="T5" s="4">
        <v>3</v>
      </c>
      <c r="U5" s="4">
        <v>4</v>
      </c>
      <c r="V5" s="6">
        <v>5</v>
      </c>
      <c r="W5" s="5">
        <v>1</v>
      </c>
      <c r="X5" s="4">
        <v>2</v>
      </c>
      <c r="Y5" s="4">
        <v>3</v>
      </c>
      <c r="Z5" s="4">
        <v>4</v>
      </c>
      <c r="AA5" s="6">
        <v>5</v>
      </c>
      <c r="AB5" s="5">
        <v>1</v>
      </c>
      <c r="AC5" s="4">
        <v>2</v>
      </c>
      <c r="AD5" s="4">
        <v>3</v>
      </c>
      <c r="AE5" s="4">
        <v>4</v>
      </c>
      <c r="AF5" s="6">
        <v>5</v>
      </c>
      <c r="AG5" s="5">
        <v>1</v>
      </c>
      <c r="AH5" s="4">
        <v>2</v>
      </c>
      <c r="AI5" s="4">
        <v>3</v>
      </c>
      <c r="AJ5" s="4">
        <v>4</v>
      </c>
      <c r="AK5" s="6">
        <v>5</v>
      </c>
      <c r="AL5" s="5">
        <v>1</v>
      </c>
      <c r="AM5" s="4">
        <v>2</v>
      </c>
      <c r="AN5" s="4">
        <v>3</v>
      </c>
      <c r="AO5" s="4">
        <v>4</v>
      </c>
      <c r="AP5" s="6">
        <v>5</v>
      </c>
      <c r="AQ5" s="5">
        <v>1</v>
      </c>
      <c r="AR5" s="4">
        <v>2</v>
      </c>
      <c r="AS5" s="4">
        <v>3</v>
      </c>
      <c r="AT5" s="4">
        <v>4</v>
      </c>
      <c r="AU5" s="6">
        <v>5</v>
      </c>
      <c r="AV5" s="5">
        <v>1</v>
      </c>
      <c r="AW5" s="4">
        <v>2</v>
      </c>
      <c r="AX5" s="4">
        <v>3</v>
      </c>
      <c r="AY5" s="4">
        <v>4</v>
      </c>
      <c r="AZ5" s="6">
        <v>5</v>
      </c>
      <c r="BA5" s="5">
        <v>1</v>
      </c>
      <c r="BB5" s="4">
        <v>2</v>
      </c>
      <c r="BC5" s="4">
        <v>3</v>
      </c>
      <c r="BD5" s="4">
        <v>4</v>
      </c>
      <c r="BE5" s="6">
        <v>5</v>
      </c>
      <c r="BF5" s="5">
        <v>1</v>
      </c>
      <c r="BG5" s="4">
        <v>2</v>
      </c>
      <c r="BH5" s="4">
        <v>3</v>
      </c>
      <c r="BI5" s="4">
        <v>4</v>
      </c>
      <c r="BJ5" s="6">
        <v>5</v>
      </c>
      <c r="BK5" s="120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63" ht="12.75">
      <c r="A6" s="7" t="s">
        <v>0</v>
      </c>
      <c r="B6" s="9" t="s">
        <v>6</v>
      </c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8"/>
    </row>
    <row r="7" spans="1:63" ht="12.75">
      <c r="A7" s="7" t="s">
        <v>72</v>
      </c>
      <c r="B7" s="64" t="s">
        <v>14</v>
      </c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8"/>
    </row>
    <row r="8" spans="1:63" ht="12.75">
      <c r="A8" s="7"/>
      <c r="B8" s="64" t="s">
        <v>95</v>
      </c>
      <c r="C8" s="65">
        <v>0</v>
      </c>
      <c r="D8" s="66">
        <v>460.42820331200005</v>
      </c>
      <c r="E8" s="65">
        <v>0</v>
      </c>
      <c r="F8" s="65">
        <v>0</v>
      </c>
      <c r="G8" s="67">
        <v>0</v>
      </c>
      <c r="H8" s="65">
        <v>3.9818118820000006</v>
      </c>
      <c r="I8" s="65">
        <v>1229.6565034219998</v>
      </c>
      <c r="J8" s="65">
        <v>635.514548853</v>
      </c>
      <c r="K8" s="65">
        <v>241.289242568</v>
      </c>
      <c r="L8" s="67">
        <v>307.18870599300004</v>
      </c>
      <c r="M8" s="65">
        <v>0</v>
      </c>
      <c r="N8" s="66">
        <v>0</v>
      </c>
      <c r="O8" s="65">
        <v>0</v>
      </c>
      <c r="P8" s="65">
        <v>0</v>
      </c>
      <c r="Q8" s="68">
        <v>0</v>
      </c>
      <c r="R8" s="65">
        <v>2.2871570410000004</v>
      </c>
      <c r="S8" s="65">
        <v>55.786679794</v>
      </c>
      <c r="T8" s="65">
        <v>9.138173409</v>
      </c>
      <c r="U8" s="65">
        <v>0</v>
      </c>
      <c r="V8" s="69">
        <v>12.194341392</v>
      </c>
      <c r="W8" s="65">
        <v>0</v>
      </c>
      <c r="X8" s="65">
        <v>0</v>
      </c>
      <c r="Y8" s="65">
        <v>0</v>
      </c>
      <c r="Z8" s="65">
        <v>0</v>
      </c>
      <c r="AA8" s="68">
        <v>0</v>
      </c>
      <c r="AB8" s="65">
        <v>0.0011126719999999999</v>
      </c>
      <c r="AC8" s="65">
        <v>0</v>
      </c>
      <c r="AD8" s="65">
        <v>0</v>
      </c>
      <c r="AE8" s="65">
        <v>0</v>
      </c>
      <c r="AF8" s="65">
        <v>0.014490526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8">
        <v>0</v>
      </c>
      <c r="AQ8" s="65">
        <v>0</v>
      </c>
      <c r="AR8" s="66">
        <v>0.560813113</v>
      </c>
      <c r="AS8" s="65">
        <v>0</v>
      </c>
      <c r="AT8" s="65">
        <v>0</v>
      </c>
      <c r="AU8" s="68">
        <v>0</v>
      </c>
      <c r="AV8" s="65">
        <v>25.226792701</v>
      </c>
      <c r="AW8" s="65">
        <v>1465.4698678660002</v>
      </c>
      <c r="AX8" s="65">
        <v>27.631160024</v>
      </c>
      <c r="AY8" s="65">
        <v>2.073384648</v>
      </c>
      <c r="AZ8" s="68">
        <v>177.089614055</v>
      </c>
      <c r="BA8" s="65">
        <v>0</v>
      </c>
      <c r="BB8" s="66">
        <v>0</v>
      </c>
      <c r="BC8" s="65">
        <v>0</v>
      </c>
      <c r="BD8" s="65">
        <v>0</v>
      </c>
      <c r="BE8" s="68">
        <v>0</v>
      </c>
      <c r="BF8" s="65">
        <v>6.457766717</v>
      </c>
      <c r="BG8" s="66">
        <v>276.75359167500005</v>
      </c>
      <c r="BH8" s="65">
        <v>4.342215218</v>
      </c>
      <c r="BI8" s="65">
        <v>0</v>
      </c>
      <c r="BJ8" s="68">
        <v>27.448602194</v>
      </c>
      <c r="BK8" s="24">
        <f>SUM(C8:BJ8)</f>
        <v>4970.534779075</v>
      </c>
    </row>
    <row r="9" spans="1:63" ht="12.75">
      <c r="A9" s="18"/>
      <c r="B9" s="70" t="s">
        <v>81</v>
      </c>
      <c r="C9" s="25">
        <f>SUM(C8)</f>
        <v>0</v>
      </c>
      <c r="D9" s="25">
        <f aca="true" t="shared" si="0" ref="D9:BJ9">SUM(D8)</f>
        <v>460.42820331200005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3.9818118820000006</v>
      </c>
      <c r="I9" s="25">
        <f t="shared" si="0"/>
        <v>1229.6565034219998</v>
      </c>
      <c r="J9" s="25">
        <f t="shared" si="0"/>
        <v>635.514548853</v>
      </c>
      <c r="K9" s="25">
        <f t="shared" si="0"/>
        <v>241.289242568</v>
      </c>
      <c r="L9" s="25">
        <f t="shared" si="0"/>
        <v>307.18870599300004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6">
        <f t="shared" si="0"/>
        <v>0</v>
      </c>
      <c r="Q9" s="27">
        <f t="shared" si="0"/>
        <v>0</v>
      </c>
      <c r="R9" s="28">
        <f t="shared" si="0"/>
        <v>2.2871570410000004</v>
      </c>
      <c r="S9" s="25">
        <f t="shared" si="0"/>
        <v>55.786679794</v>
      </c>
      <c r="T9" s="25">
        <f t="shared" si="0"/>
        <v>9.138173409</v>
      </c>
      <c r="U9" s="26">
        <f t="shared" si="0"/>
        <v>0</v>
      </c>
      <c r="V9" s="27">
        <f t="shared" si="0"/>
        <v>12.194341392</v>
      </c>
      <c r="W9" s="28">
        <f t="shared" si="0"/>
        <v>0</v>
      </c>
      <c r="X9" s="25">
        <f t="shared" si="0"/>
        <v>0</v>
      </c>
      <c r="Y9" s="25">
        <f t="shared" si="0"/>
        <v>0</v>
      </c>
      <c r="Z9" s="26">
        <f t="shared" si="0"/>
        <v>0</v>
      </c>
      <c r="AA9" s="27">
        <f t="shared" si="0"/>
        <v>0</v>
      </c>
      <c r="AB9" s="28">
        <f t="shared" si="0"/>
        <v>0.0011126719999999999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0.014490526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6">
        <f t="shared" si="0"/>
        <v>0</v>
      </c>
      <c r="AP9" s="27">
        <f t="shared" si="0"/>
        <v>0</v>
      </c>
      <c r="AQ9" s="28">
        <f t="shared" si="0"/>
        <v>0</v>
      </c>
      <c r="AR9" s="25">
        <f t="shared" si="0"/>
        <v>0.560813113</v>
      </c>
      <c r="AS9" s="25">
        <f t="shared" si="0"/>
        <v>0</v>
      </c>
      <c r="AT9" s="26">
        <f t="shared" si="0"/>
        <v>0</v>
      </c>
      <c r="AU9" s="27">
        <f t="shared" si="0"/>
        <v>0</v>
      </c>
      <c r="AV9" s="28">
        <f t="shared" si="0"/>
        <v>25.226792701</v>
      </c>
      <c r="AW9" s="25">
        <f t="shared" si="0"/>
        <v>1465.4698678660002</v>
      </c>
      <c r="AX9" s="25">
        <f t="shared" si="0"/>
        <v>27.631160024</v>
      </c>
      <c r="AY9" s="26">
        <f t="shared" si="0"/>
        <v>2.073384648</v>
      </c>
      <c r="AZ9" s="27">
        <f t="shared" si="0"/>
        <v>177.089614055</v>
      </c>
      <c r="BA9" s="28">
        <f t="shared" si="0"/>
        <v>0</v>
      </c>
      <c r="BB9" s="25">
        <f t="shared" si="0"/>
        <v>0</v>
      </c>
      <c r="BC9" s="25">
        <f t="shared" si="0"/>
        <v>0</v>
      </c>
      <c r="BD9" s="26">
        <f t="shared" si="0"/>
        <v>0</v>
      </c>
      <c r="BE9" s="27">
        <f t="shared" si="0"/>
        <v>0</v>
      </c>
      <c r="BF9" s="28">
        <f t="shared" si="0"/>
        <v>6.457766717</v>
      </c>
      <c r="BG9" s="25">
        <f t="shared" si="0"/>
        <v>276.75359167500005</v>
      </c>
      <c r="BH9" s="25">
        <f t="shared" si="0"/>
        <v>4.342215218</v>
      </c>
      <c r="BI9" s="26">
        <f t="shared" si="0"/>
        <v>0</v>
      </c>
      <c r="BJ9" s="27">
        <f t="shared" si="0"/>
        <v>27.448602194</v>
      </c>
      <c r="BK9" s="29">
        <f>SUM(C9:BJ9)</f>
        <v>4970.534779075</v>
      </c>
    </row>
    <row r="10" spans="1:63" ht="12.75">
      <c r="A10" s="7" t="s">
        <v>73</v>
      </c>
      <c r="B10" s="64" t="s">
        <v>3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1"/>
    </row>
    <row r="11" spans="1:63" ht="12.75">
      <c r="A11" s="7"/>
      <c r="B11" s="72" t="s">
        <v>96</v>
      </c>
      <c r="C11" s="69">
        <v>0</v>
      </c>
      <c r="D11" s="73">
        <v>60.370350187999996</v>
      </c>
      <c r="E11" s="69">
        <v>0</v>
      </c>
      <c r="F11" s="69">
        <v>0</v>
      </c>
      <c r="G11" s="74">
        <v>0</v>
      </c>
      <c r="H11" s="75">
        <v>0.163174075</v>
      </c>
      <c r="I11" s="69">
        <v>2.519310772</v>
      </c>
      <c r="J11" s="69">
        <v>0</v>
      </c>
      <c r="K11" s="76">
        <v>6.691475701</v>
      </c>
      <c r="L11" s="74">
        <v>56.703831376</v>
      </c>
      <c r="M11" s="75">
        <v>0</v>
      </c>
      <c r="N11" s="73">
        <v>0</v>
      </c>
      <c r="O11" s="69">
        <v>0</v>
      </c>
      <c r="P11" s="76">
        <v>0</v>
      </c>
      <c r="Q11" s="74">
        <v>0</v>
      </c>
      <c r="R11" s="75">
        <v>0.32964809700000003</v>
      </c>
      <c r="S11" s="69">
        <v>0</v>
      </c>
      <c r="T11" s="69">
        <v>0</v>
      </c>
      <c r="U11" s="69">
        <v>0</v>
      </c>
      <c r="V11" s="74">
        <v>0</v>
      </c>
      <c r="W11" s="75">
        <v>0</v>
      </c>
      <c r="X11" s="69">
        <v>0</v>
      </c>
      <c r="Y11" s="69">
        <v>0</v>
      </c>
      <c r="Z11" s="76">
        <v>0</v>
      </c>
      <c r="AA11" s="74">
        <v>0</v>
      </c>
      <c r="AB11" s="75">
        <v>0</v>
      </c>
      <c r="AC11" s="69">
        <v>0</v>
      </c>
      <c r="AD11" s="69">
        <v>0</v>
      </c>
      <c r="AE11" s="69">
        <v>0</v>
      </c>
      <c r="AF11" s="74">
        <v>0</v>
      </c>
      <c r="AG11" s="75">
        <v>0</v>
      </c>
      <c r="AH11" s="69">
        <v>0</v>
      </c>
      <c r="AI11" s="69">
        <v>0</v>
      </c>
      <c r="AJ11" s="69">
        <v>0</v>
      </c>
      <c r="AK11" s="74">
        <v>0</v>
      </c>
      <c r="AL11" s="75">
        <v>0</v>
      </c>
      <c r="AM11" s="69">
        <v>0</v>
      </c>
      <c r="AN11" s="69">
        <v>0</v>
      </c>
      <c r="AO11" s="76">
        <v>0</v>
      </c>
      <c r="AP11" s="74">
        <v>0</v>
      </c>
      <c r="AQ11" s="75">
        <v>0</v>
      </c>
      <c r="AR11" s="73">
        <v>19.985416134</v>
      </c>
      <c r="AS11" s="69">
        <v>0</v>
      </c>
      <c r="AT11" s="76">
        <v>0</v>
      </c>
      <c r="AU11" s="74">
        <v>0</v>
      </c>
      <c r="AV11" s="75">
        <v>3.627149528</v>
      </c>
      <c r="AW11" s="69">
        <v>24.926840389</v>
      </c>
      <c r="AX11" s="69">
        <v>0</v>
      </c>
      <c r="AY11" s="76">
        <v>0</v>
      </c>
      <c r="AZ11" s="74">
        <v>45.645321534999994</v>
      </c>
      <c r="BA11" s="75">
        <v>0</v>
      </c>
      <c r="BB11" s="73">
        <v>0</v>
      </c>
      <c r="BC11" s="69">
        <v>0</v>
      </c>
      <c r="BD11" s="76">
        <v>0</v>
      </c>
      <c r="BE11" s="74">
        <v>0</v>
      </c>
      <c r="BF11" s="75">
        <v>0.5336528119999999</v>
      </c>
      <c r="BG11" s="73">
        <v>0.692823253</v>
      </c>
      <c r="BH11" s="69">
        <v>0</v>
      </c>
      <c r="BI11" s="69">
        <v>0</v>
      </c>
      <c r="BJ11" s="69">
        <v>3.10302853</v>
      </c>
      <c r="BK11" s="24">
        <f>SUM(C11:BJ11)</f>
        <v>225.29202238999997</v>
      </c>
    </row>
    <row r="12" spans="1:63" ht="12.75">
      <c r="A12" s="7"/>
      <c r="B12" s="72" t="s">
        <v>97</v>
      </c>
      <c r="C12" s="69">
        <v>0</v>
      </c>
      <c r="D12" s="73">
        <v>143.441848067</v>
      </c>
      <c r="E12" s="69">
        <v>0</v>
      </c>
      <c r="F12" s="69">
        <v>0</v>
      </c>
      <c r="G12" s="74">
        <v>0</v>
      </c>
      <c r="H12" s="75">
        <v>0.709525814</v>
      </c>
      <c r="I12" s="69">
        <v>22.402288985</v>
      </c>
      <c r="J12" s="69">
        <v>0</v>
      </c>
      <c r="K12" s="76">
        <v>0</v>
      </c>
      <c r="L12" s="74">
        <v>11.274255559</v>
      </c>
      <c r="M12" s="75">
        <v>0</v>
      </c>
      <c r="N12" s="73">
        <v>0</v>
      </c>
      <c r="O12" s="69">
        <v>0</v>
      </c>
      <c r="P12" s="76">
        <v>0</v>
      </c>
      <c r="Q12" s="74">
        <v>0</v>
      </c>
      <c r="R12" s="75">
        <v>0.5280503839999999</v>
      </c>
      <c r="S12" s="69">
        <v>0</v>
      </c>
      <c r="T12" s="69">
        <v>0</v>
      </c>
      <c r="U12" s="69">
        <v>0</v>
      </c>
      <c r="V12" s="74">
        <v>0</v>
      </c>
      <c r="W12" s="75">
        <v>0</v>
      </c>
      <c r="X12" s="69">
        <v>0</v>
      </c>
      <c r="Y12" s="69">
        <v>0</v>
      </c>
      <c r="Z12" s="76">
        <v>0</v>
      </c>
      <c r="AA12" s="74">
        <v>0</v>
      </c>
      <c r="AB12" s="75">
        <v>0</v>
      </c>
      <c r="AC12" s="69">
        <v>0</v>
      </c>
      <c r="AD12" s="69">
        <v>0</v>
      </c>
      <c r="AE12" s="69">
        <v>0</v>
      </c>
      <c r="AF12" s="74">
        <v>0</v>
      </c>
      <c r="AG12" s="75">
        <v>0</v>
      </c>
      <c r="AH12" s="69">
        <v>0</v>
      </c>
      <c r="AI12" s="69">
        <v>0</v>
      </c>
      <c r="AJ12" s="69">
        <v>0</v>
      </c>
      <c r="AK12" s="74">
        <v>0</v>
      </c>
      <c r="AL12" s="75">
        <v>0</v>
      </c>
      <c r="AM12" s="69">
        <v>0</v>
      </c>
      <c r="AN12" s="69">
        <v>0</v>
      </c>
      <c r="AO12" s="76">
        <v>0</v>
      </c>
      <c r="AP12" s="74">
        <v>0</v>
      </c>
      <c r="AQ12" s="75">
        <v>0</v>
      </c>
      <c r="AR12" s="73">
        <v>0.033455918</v>
      </c>
      <c r="AS12" s="69">
        <v>0</v>
      </c>
      <c r="AT12" s="76">
        <v>0</v>
      </c>
      <c r="AU12" s="74">
        <v>0</v>
      </c>
      <c r="AV12" s="75">
        <v>2.123330751</v>
      </c>
      <c r="AW12" s="69">
        <v>52.99048260800001</v>
      </c>
      <c r="AX12" s="69">
        <v>0</v>
      </c>
      <c r="AY12" s="76">
        <v>0</v>
      </c>
      <c r="AZ12" s="74">
        <v>29.062913764</v>
      </c>
      <c r="BA12" s="75">
        <v>0</v>
      </c>
      <c r="BB12" s="73">
        <v>0</v>
      </c>
      <c r="BC12" s="69">
        <v>0</v>
      </c>
      <c r="BD12" s="76">
        <v>0</v>
      </c>
      <c r="BE12" s="74">
        <v>0</v>
      </c>
      <c r="BF12" s="75">
        <v>0.567537194</v>
      </c>
      <c r="BG12" s="73">
        <v>1.635468618</v>
      </c>
      <c r="BH12" s="69">
        <v>0</v>
      </c>
      <c r="BI12" s="69">
        <v>0</v>
      </c>
      <c r="BJ12" s="69">
        <v>14.454408697</v>
      </c>
      <c r="BK12" s="24">
        <f>SUM(C12:BJ12)</f>
        <v>279.223566359</v>
      </c>
    </row>
    <row r="13" spans="1:63" ht="12.75">
      <c r="A13" s="18"/>
      <c r="B13" s="70" t="s">
        <v>82</v>
      </c>
      <c r="C13" s="30">
        <f aca="true" t="shared" si="1" ref="C13:BJ13">SUM(C11:C12)</f>
        <v>0</v>
      </c>
      <c r="D13" s="30">
        <f t="shared" si="1"/>
        <v>203.812198255</v>
      </c>
      <c r="E13" s="30">
        <f t="shared" si="1"/>
        <v>0</v>
      </c>
      <c r="F13" s="31">
        <f t="shared" si="1"/>
        <v>0</v>
      </c>
      <c r="G13" s="32">
        <f t="shared" si="1"/>
        <v>0</v>
      </c>
      <c r="H13" s="30">
        <f t="shared" si="1"/>
        <v>0.8726998890000001</v>
      </c>
      <c r="I13" s="30">
        <f t="shared" si="1"/>
        <v>24.921599757</v>
      </c>
      <c r="J13" s="30">
        <f t="shared" si="1"/>
        <v>0</v>
      </c>
      <c r="K13" s="31">
        <f t="shared" si="1"/>
        <v>6.691475701</v>
      </c>
      <c r="L13" s="33">
        <f t="shared" si="1"/>
        <v>67.978086935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1">
        <f t="shared" si="1"/>
        <v>0</v>
      </c>
      <c r="Q13" s="33">
        <f t="shared" si="1"/>
        <v>0</v>
      </c>
      <c r="R13" s="34">
        <f t="shared" si="1"/>
        <v>0.8576984809999999</v>
      </c>
      <c r="S13" s="34">
        <f t="shared" si="1"/>
        <v>0</v>
      </c>
      <c r="T13" s="34">
        <f t="shared" si="1"/>
        <v>0</v>
      </c>
      <c r="U13" s="35">
        <f t="shared" si="1"/>
        <v>0</v>
      </c>
      <c r="V13" s="33">
        <f t="shared" si="1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1">
        <f t="shared" si="1"/>
        <v>0</v>
      </c>
      <c r="AA13" s="33">
        <f t="shared" si="1"/>
        <v>0</v>
      </c>
      <c r="AB13" s="30">
        <f t="shared" si="1"/>
        <v>0</v>
      </c>
      <c r="AC13" s="30">
        <f t="shared" si="1"/>
        <v>0</v>
      </c>
      <c r="AD13" s="30">
        <f t="shared" si="1"/>
        <v>0</v>
      </c>
      <c r="AE13" s="30">
        <f t="shared" si="1"/>
        <v>0</v>
      </c>
      <c r="AF13" s="33">
        <f t="shared" si="1"/>
        <v>0</v>
      </c>
      <c r="AG13" s="30">
        <f t="shared" si="1"/>
        <v>0</v>
      </c>
      <c r="AH13" s="30">
        <f t="shared" si="1"/>
        <v>0</v>
      </c>
      <c r="AI13" s="30">
        <f t="shared" si="1"/>
        <v>0</v>
      </c>
      <c r="AJ13" s="30">
        <f t="shared" si="1"/>
        <v>0</v>
      </c>
      <c r="AK13" s="33">
        <f t="shared" si="1"/>
        <v>0</v>
      </c>
      <c r="AL13" s="30">
        <f t="shared" si="1"/>
        <v>0</v>
      </c>
      <c r="AM13" s="30">
        <f t="shared" si="1"/>
        <v>0</v>
      </c>
      <c r="AN13" s="30">
        <f t="shared" si="1"/>
        <v>0</v>
      </c>
      <c r="AO13" s="31">
        <f t="shared" si="1"/>
        <v>0</v>
      </c>
      <c r="AP13" s="33">
        <f t="shared" si="1"/>
        <v>0</v>
      </c>
      <c r="AQ13" s="30">
        <f t="shared" si="1"/>
        <v>0</v>
      </c>
      <c r="AR13" s="30">
        <f t="shared" si="1"/>
        <v>20.018872052000003</v>
      </c>
      <c r="AS13" s="30">
        <f t="shared" si="1"/>
        <v>0</v>
      </c>
      <c r="AT13" s="31">
        <f t="shared" si="1"/>
        <v>0</v>
      </c>
      <c r="AU13" s="33">
        <f t="shared" si="1"/>
        <v>0</v>
      </c>
      <c r="AV13" s="30">
        <f t="shared" si="1"/>
        <v>5.750480279</v>
      </c>
      <c r="AW13" s="30">
        <f t="shared" si="1"/>
        <v>77.91732299700001</v>
      </c>
      <c r="AX13" s="30">
        <f t="shared" si="1"/>
        <v>0</v>
      </c>
      <c r="AY13" s="31">
        <f t="shared" si="1"/>
        <v>0</v>
      </c>
      <c r="AZ13" s="33">
        <f t="shared" si="1"/>
        <v>74.708235299</v>
      </c>
      <c r="BA13" s="30">
        <f t="shared" si="1"/>
        <v>0</v>
      </c>
      <c r="BB13" s="30">
        <f t="shared" si="1"/>
        <v>0</v>
      </c>
      <c r="BC13" s="30">
        <f t="shared" si="1"/>
        <v>0</v>
      </c>
      <c r="BD13" s="31">
        <f t="shared" si="1"/>
        <v>0</v>
      </c>
      <c r="BE13" s="33">
        <f t="shared" si="1"/>
        <v>0</v>
      </c>
      <c r="BF13" s="30">
        <f t="shared" si="1"/>
        <v>1.101190006</v>
      </c>
      <c r="BG13" s="30">
        <f t="shared" si="1"/>
        <v>2.3282918710000002</v>
      </c>
      <c r="BH13" s="30">
        <f t="shared" si="1"/>
        <v>0</v>
      </c>
      <c r="BI13" s="31">
        <f t="shared" si="1"/>
        <v>0</v>
      </c>
      <c r="BJ13" s="32">
        <f t="shared" si="1"/>
        <v>17.557437227</v>
      </c>
      <c r="BK13" s="34">
        <f>SUM(BK11:BK12)</f>
        <v>504.515588749</v>
      </c>
    </row>
    <row r="14" spans="1:63" ht="12.75">
      <c r="A14" s="7" t="s">
        <v>74</v>
      </c>
      <c r="B14" s="64" t="s">
        <v>10</v>
      </c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1"/>
    </row>
    <row r="15" spans="1:63" ht="12.75">
      <c r="A15" s="7"/>
      <c r="B15" s="64" t="s">
        <v>133</v>
      </c>
      <c r="C15" s="65">
        <v>0</v>
      </c>
      <c r="D15" s="66">
        <v>0</v>
      </c>
      <c r="E15" s="65">
        <v>0</v>
      </c>
      <c r="F15" s="65">
        <v>0</v>
      </c>
      <c r="G15" s="77">
        <v>0</v>
      </c>
      <c r="H15" s="65">
        <v>0</v>
      </c>
      <c r="I15" s="65">
        <v>0</v>
      </c>
      <c r="J15" s="65">
        <v>0</v>
      </c>
      <c r="K15" s="65">
        <v>0</v>
      </c>
      <c r="L15" s="69">
        <v>0</v>
      </c>
      <c r="M15" s="65">
        <v>0</v>
      </c>
      <c r="N15" s="66">
        <v>0</v>
      </c>
      <c r="O15" s="65">
        <v>0</v>
      </c>
      <c r="P15" s="65">
        <v>0</v>
      </c>
      <c r="Q15" s="77">
        <v>0</v>
      </c>
      <c r="R15" s="65">
        <v>0</v>
      </c>
      <c r="S15" s="65">
        <v>0</v>
      </c>
      <c r="T15" s="65">
        <v>0</v>
      </c>
      <c r="U15" s="65">
        <v>0</v>
      </c>
      <c r="V15" s="69">
        <v>0</v>
      </c>
      <c r="W15" s="65">
        <v>0</v>
      </c>
      <c r="X15" s="65">
        <v>0</v>
      </c>
      <c r="Y15" s="65">
        <v>0</v>
      </c>
      <c r="Z15" s="65">
        <v>0</v>
      </c>
      <c r="AA15" s="77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77">
        <v>0</v>
      </c>
      <c r="AQ15" s="65">
        <v>0</v>
      </c>
      <c r="AR15" s="66">
        <v>0</v>
      </c>
      <c r="AS15" s="65">
        <v>0</v>
      </c>
      <c r="AT15" s="65">
        <v>0</v>
      </c>
      <c r="AU15" s="77">
        <v>0</v>
      </c>
      <c r="AV15" s="65">
        <v>16.541698022</v>
      </c>
      <c r="AW15" s="65">
        <v>3.1096009749999998</v>
      </c>
      <c r="AX15" s="65">
        <v>0</v>
      </c>
      <c r="AY15" s="65">
        <v>0</v>
      </c>
      <c r="AZ15" s="69">
        <v>72.796166666</v>
      </c>
      <c r="BA15" s="65">
        <v>0</v>
      </c>
      <c r="BB15" s="66">
        <v>0</v>
      </c>
      <c r="BC15" s="65">
        <v>0</v>
      </c>
      <c r="BD15" s="65">
        <v>0</v>
      </c>
      <c r="BE15" s="77">
        <v>0</v>
      </c>
      <c r="BF15" s="65">
        <v>2.661291965</v>
      </c>
      <c r="BG15" s="66">
        <v>6.58869669</v>
      </c>
      <c r="BH15" s="65">
        <v>0</v>
      </c>
      <c r="BI15" s="65">
        <v>0</v>
      </c>
      <c r="BJ15" s="69">
        <v>11.634837913999998</v>
      </c>
      <c r="BK15" s="24">
        <f aca="true" t="shared" si="2" ref="BK15:BK74">SUM(C15:BJ15)</f>
        <v>113.33229223200001</v>
      </c>
    </row>
    <row r="16" spans="1:63" ht="12.75">
      <c r="A16" s="7"/>
      <c r="B16" s="64" t="s">
        <v>134</v>
      </c>
      <c r="C16" s="65">
        <v>0</v>
      </c>
      <c r="D16" s="66">
        <v>0</v>
      </c>
      <c r="E16" s="65">
        <v>0</v>
      </c>
      <c r="F16" s="65">
        <v>0</v>
      </c>
      <c r="G16" s="77">
        <v>0</v>
      </c>
      <c r="H16" s="65">
        <v>0.175649568</v>
      </c>
      <c r="I16" s="65">
        <v>0</v>
      </c>
      <c r="J16" s="65">
        <v>0</v>
      </c>
      <c r="K16" s="65">
        <v>0</v>
      </c>
      <c r="L16" s="69">
        <v>0.966128954</v>
      </c>
      <c r="M16" s="65">
        <v>0</v>
      </c>
      <c r="N16" s="66">
        <v>0</v>
      </c>
      <c r="O16" s="65">
        <v>0</v>
      </c>
      <c r="P16" s="65">
        <v>0</v>
      </c>
      <c r="Q16" s="77">
        <v>0</v>
      </c>
      <c r="R16" s="65">
        <v>0.03916739</v>
      </c>
      <c r="S16" s="65">
        <v>0</v>
      </c>
      <c r="T16" s="65">
        <v>0</v>
      </c>
      <c r="U16" s="65">
        <v>0</v>
      </c>
      <c r="V16" s="69">
        <v>0</v>
      </c>
      <c r="W16" s="65">
        <v>0</v>
      </c>
      <c r="X16" s="65">
        <v>0</v>
      </c>
      <c r="Y16" s="65">
        <v>0</v>
      </c>
      <c r="Z16" s="65">
        <v>0</v>
      </c>
      <c r="AA16" s="77">
        <v>0</v>
      </c>
      <c r="AB16" s="65">
        <v>0.0022542729999999998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77">
        <v>0</v>
      </c>
      <c r="AQ16" s="65">
        <v>0</v>
      </c>
      <c r="AR16" s="66">
        <v>0</v>
      </c>
      <c r="AS16" s="65">
        <v>0</v>
      </c>
      <c r="AT16" s="65">
        <v>0</v>
      </c>
      <c r="AU16" s="77">
        <v>0</v>
      </c>
      <c r="AV16" s="65">
        <v>19.415774186</v>
      </c>
      <c r="AW16" s="65">
        <v>11.561838628</v>
      </c>
      <c r="AX16" s="65">
        <v>0</v>
      </c>
      <c r="AY16" s="65">
        <v>0</v>
      </c>
      <c r="AZ16" s="69">
        <v>72.604301776</v>
      </c>
      <c r="BA16" s="65">
        <v>0</v>
      </c>
      <c r="BB16" s="66">
        <v>0</v>
      </c>
      <c r="BC16" s="65">
        <v>0</v>
      </c>
      <c r="BD16" s="65">
        <v>0</v>
      </c>
      <c r="BE16" s="77">
        <v>0</v>
      </c>
      <c r="BF16" s="65">
        <v>4.472032328</v>
      </c>
      <c r="BG16" s="66">
        <v>2.900055505</v>
      </c>
      <c r="BH16" s="65">
        <v>0</v>
      </c>
      <c r="BI16" s="65">
        <v>0</v>
      </c>
      <c r="BJ16" s="69">
        <v>6.570934193</v>
      </c>
      <c r="BK16" s="24">
        <f t="shared" si="2"/>
        <v>118.708136801</v>
      </c>
    </row>
    <row r="17" spans="1:63" ht="12.75">
      <c r="A17" s="7"/>
      <c r="B17" s="64" t="s">
        <v>135</v>
      </c>
      <c r="C17" s="65">
        <v>0</v>
      </c>
      <c r="D17" s="66">
        <v>0</v>
      </c>
      <c r="E17" s="65">
        <v>0</v>
      </c>
      <c r="F17" s="65">
        <v>0</v>
      </c>
      <c r="G17" s="77">
        <v>0</v>
      </c>
      <c r="H17" s="65">
        <v>0.057214031000000005</v>
      </c>
      <c r="I17" s="65">
        <v>0</v>
      </c>
      <c r="J17" s="65">
        <v>0</v>
      </c>
      <c r="K17" s="65">
        <v>0</v>
      </c>
      <c r="L17" s="69">
        <v>0.063714439</v>
      </c>
      <c r="M17" s="65">
        <v>0</v>
      </c>
      <c r="N17" s="66">
        <v>0</v>
      </c>
      <c r="O17" s="65">
        <v>0</v>
      </c>
      <c r="P17" s="65">
        <v>0</v>
      </c>
      <c r="Q17" s="77">
        <v>0</v>
      </c>
      <c r="R17" s="65">
        <v>0.00925597</v>
      </c>
      <c r="S17" s="65">
        <v>0</v>
      </c>
      <c r="T17" s="65">
        <v>0</v>
      </c>
      <c r="U17" s="65">
        <v>0</v>
      </c>
      <c r="V17" s="69">
        <v>0</v>
      </c>
      <c r="W17" s="65">
        <v>0</v>
      </c>
      <c r="X17" s="65">
        <v>0</v>
      </c>
      <c r="Y17" s="65">
        <v>0</v>
      </c>
      <c r="Z17" s="65">
        <v>0</v>
      </c>
      <c r="AA17" s="77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77">
        <v>0</v>
      </c>
      <c r="AQ17" s="65">
        <v>0</v>
      </c>
      <c r="AR17" s="66">
        <v>0</v>
      </c>
      <c r="AS17" s="65">
        <v>0</v>
      </c>
      <c r="AT17" s="65">
        <v>0</v>
      </c>
      <c r="AU17" s="77">
        <v>0</v>
      </c>
      <c r="AV17" s="65">
        <v>9.188601564999999</v>
      </c>
      <c r="AW17" s="65">
        <v>9.097774753</v>
      </c>
      <c r="AX17" s="65">
        <v>0</v>
      </c>
      <c r="AY17" s="65">
        <v>0</v>
      </c>
      <c r="AZ17" s="69">
        <v>50.191530449999995</v>
      </c>
      <c r="BA17" s="65">
        <v>0</v>
      </c>
      <c r="BB17" s="66">
        <v>0</v>
      </c>
      <c r="BC17" s="65">
        <v>0</v>
      </c>
      <c r="BD17" s="65">
        <v>0</v>
      </c>
      <c r="BE17" s="77">
        <v>0</v>
      </c>
      <c r="BF17" s="65">
        <v>1.843686297</v>
      </c>
      <c r="BG17" s="66">
        <v>0</v>
      </c>
      <c r="BH17" s="65">
        <v>0</v>
      </c>
      <c r="BI17" s="65">
        <v>0</v>
      </c>
      <c r="BJ17" s="69">
        <v>4.97005959</v>
      </c>
      <c r="BK17" s="24">
        <f t="shared" si="2"/>
        <v>75.421837095</v>
      </c>
    </row>
    <row r="18" spans="1:63" ht="12.75">
      <c r="A18" s="7"/>
      <c r="B18" s="64" t="s">
        <v>136</v>
      </c>
      <c r="C18" s="65">
        <v>0</v>
      </c>
      <c r="D18" s="66">
        <v>0</v>
      </c>
      <c r="E18" s="65">
        <v>0</v>
      </c>
      <c r="F18" s="65">
        <v>0</v>
      </c>
      <c r="G18" s="77">
        <v>0</v>
      </c>
      <c r="H18" s="65">
        <v>0.113542514</v>
      </c>
      <c r="I18" s="65">
        <v>0</v>
      </c>
      <c r="J18" s="65">
        <v>0</v>
      </c>
      <c r="K18" s="65">
        <v>0</v>
      </c>
      <c r="L18" s="69">
        <v>0.3466947</v>
      </c>
      <c r="M18" s="65">
        <v>0</v>
      </c>
      <c r="N18" s="66">
        <v>0</v>
      </c>
      <c r="O18" s="65">
        <v>0</v>
      </c>
      <c r="P18" s="65">
        <v>0</v>
      </c>
      <c r="Q18" s="77">
        <v>0</v>
      </c>
      <c r="R18" s="65">
        <v>0.009245193</v>
      </c>
      <c r="S18" s="65">
        <v>0</v>
      </c>
      <c r="T18" s="65">
        <v>0</v>
      </c>
      <c r="U18" s="65">
        <v>0</v>
      </c>
      <c r="V18" s="69">
        <v>0</v>
      </c>
      <c r="W18" s="65">
        <v>0</v>
      </c>
      <c r="X18" s="65">
        <v>0</v>
      </c>
      <c r="Y18" s="65">
        <v>0</v>
      </c>
      <c r="Z18" s="65">
        <v>0</v>
      </c>
      <c r="AA18" s="77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77">
        <v>0</v>
      </c>
      <c r="AQ18" s="65">
        <v>0</v>
      </c>
      <c r="AR18" s="66">
        <v>0</v>
      </c>
      <c r="AS18" s="65">
        <v>0</v>
      </c>
      <c r="AT18" s="65">
        <v>0</v>
      </c>
      <c r="AU18" s="77">
        <v>0</v>
      </c>
      <c r="AV18" s="65">
        <v>11.891047052000001</v>
      </c>
      <c r="AW18" s="65">
        <v>2.775644373</v>
      </c>
      <c r="AX18" s="65">
        <v>0</v>
      </c>
      <c r="AY18" s="65">
        <v>0</v>
      </c>
      <c r="AZ18" s="69">
        <v>48.6935637</v>
      </c>
      <c r="BA18" s="65">
        <v>0</v>
      </c>
      <c r="BB18" s="66">
        <v>0</v>
      </c>
      <c r="BC18" s="65">
        <v>0</v>
      </c>
      <c r="BD18" s="65">
        <v>0</v>
      </c>
      <c r="BE18" s="77">
        <v>0</v>
      </c>
      <c r="BF18" s="65">
        <v>2.5922434260000005</v>
      </c>
      <c r="BG18" s="66">
        <v>1.43762125</v>
      </c>
      <c r="BH18" s="65">
        <v>0</v>
      </c>
      <c r="BI18" s="65">
        <v>0</v>
      </c>
      <c r="BJ18" s="69">
        <v>6.7852597470000005</v>
      </c>
      <c r="BK18" s="24">
        <f t="shared" si="2"/>
        <v>74.644861955</v>
      </c>
    </row>
    <row r="19" spans="1:63" ht="12.75">
      <c r="A19" s="7"/>
      <c r="B19" s="64" t="s">
        <v>137</v>
      </c>
      <c r="C19" s="65">
        <v>0</v>
      </c>
      <c r="D19" s="66">
        <v>0</v>
      </c>
      <c r="E19" s="65">
        <v>0</v>
      </c>
      <c r="F19" s="65">
        <v>0</v>
      </c>
      <c r="G19" s="77">
        <v>0</v>
      </c>
      <c r="H19" s="65">
        <v>0.167041151</v>
      </c>
      <c r="I19" s="65">
        <v>0</v>
      </c>
      <c r="J19" s="65">
        <v>0</v>
      </c>
      <c r="K19" s="65">
        <v>0</v>
      </c>
      <c r="L19" s="69">
        <v>0.079305036</v>
      </c>
      <c r="M19" s="65">
        <v>0</v>
      </c>
      <c r="N19" s="66">
        <v>0</v>
      </c>
      <c r="O19" s="65">
        <v>0</v>
      </c>
      <c r="P19" s="65">
        <v>0</v>
      </c>
      <c r="Q19" s="77">
        <v>0</v>
      </c>
      <c r="R19" s="65">
        <v>0.054772982</v>
      </c>
      <c r="S19" s="65">
        <v>0</v>
      </c>
      <c r="T19" s="65">
        <v>0</v>
      </c>
      <c r="U19" s="65">
        <v>0</v>
      </c>
      <c r="V19" s="69">
        <v>0.22896815899999998</v>
      </c>
      <c r="W19" s="65">
        <v>0</v>
      </c>
      <c r="X19" s="65">
        <v>0</v>
      </c>
      <c r="Y19" s="65">
        <v>0</v>
      </c>
      <c r="Z19" s="65">
        <v>0</v>
      </c>
      <c r="AA19" s="77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77">
        <v>0</v>
      </c>
      <c r="AQ19" s="65">
        <v>0</v>
      </c>
      <c r="AR19" s="66">
        <v>0</v>
      </c>
      <c r="AS19" s="65">
        <v>0</v>
      </c>
      <c r="AT19" s="65">
        <v>0</v>
      </c>
      <c r="AU19" s="77">
        <v>0</v>
      </c>
      <c r="AV19" s="65">
        <v>15.851487302</v>
      </c>
      <c r="AW19" s="65">
        <v>2.2516903609999996</v>
      </c>
      <c r="AX19" s="65">
        <v>0</v>
      </c>
      <c r="AY19" s="65">
        <v>0</v>
      </c>
      <c r="AZ19" s="69">
        <v>47.604010467</v>
      </c>
      <c r="BA19" s="65">
        <v>0</v>
      </c>
      <c r="BB19" s="66">
        <v>0</v>
      </c>
      <c r="BC19" s="65">
        <v>0</v>
      </c>
      <c r="BD19" s="65">
        <v>0</v>
      </c>
      <c r="BE19" s="77">
        <v>0</v>
      </c>
      <c r="BF19" s="65">
        <v>4.683348649</v>
      </c>
      <c r="BG19" s="66">
        <v>0.130540334</v>
      </c>
      <c r="BH19" s="65">
        <v>0</v>
      </c>
      <c r="BI19" s="65">
        <v>0</v>
      </c>
      <c r="BJ19" s="69">
        <v>7.320275977</v>
      </c>
      <c r="BK19" s="24">
        <f t="shared" si="2"/>
        <v>78.37144041799999</v>
      </c>
    </row>
    <row r="20" spans="1:63" ht="12.75">
      <c r="A20" s="7"/>
      <c r="B20" s="64" t="s">
        <v>138</v>
      </c>
      <c r="C20" s="65">
        <v>0</v>
      </c>
      <c r="D20" s="66">
        <v>0</v>
      </c>
      <c r="E20" s="65">
        <v>0</v>
      </c>
      <c r="F20" s="65">
        <v>0</v>
      </c>
      <c r="G20" s="77">
        <v>0</v>
      </c>
      <c r="H20" s="65">
        <v>0.078390635</v>
      </c>
      <c r="I20" s="65">
        <v>0</v>
      </c>
      <c r="J20" s="65">
        <v>0</v>
      </c>
      <c r="K20" s="65">
        <v>0</v>
      </c>
      <c r="L20" s="69">
        <v>0.001151111</v>
      </c>
      <c r="M20" s="65">
        <v>0</v>
      </c>
      <c r="N20" s="66">
        <v>0</v>
      </c>
      <c r="O20" s="65">
        <v>0</v>
      </c>
      <c r="P20" s="65">
        <v>0</v>
      </c>
      <c r="Q20" s="77">
        <v>0</v>
      </c>
      <c r="R20" s="65">
        <v>0.002877776</v>
      </c>
      <c r="S20" s="65">
        <v>0</v>
      </c>
      <c r="T20" s="65">
        <v>0</v>
      </c>
      <c r="U20" s="65">
        <v>0</v>
      </c>
      <c r="V20" s="69">
        <v>0</v>
      </c>
      <c r="W20" s="65">
        <v>0</v>
      </c>
      <c r="X20" s="65">
        <v>0</v>
      </c>
      <c r="Y20" s="65">
        <v>0</v>
      </c>
      <c r="Z20" s="65">
        <v>0</v>
      </c>
      <c r="AA20" s="77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77">
        <v>0</v>
      </c>
      <c r="AQ20" s="65">
        <v>0</v>
      </c>
      <c r="AR20" s="66">
        <v>0</v>
      </c>
      <c r="AS20" s="65">
        <v>0</v>
      </c>
      <c r="AT20" s="65">
        <v>0</v>
      </c>
      <c r="AU20" s="77">
        <v>0</v>
      </c>
      <c r="AV20" s="65">
        <v>15.272125977999998</v>
      </c>
      <c r="AW20" s="65">
        <v>3.331444649</v>
      </c>
      <c r="AX20" s="65">
        <v>0</v>
      </c>
      <c r="AY20" s="65">
        <v>0</v>
      </c>
      <c r="AZ20" s="69">
        <v>56.147157920000005</v>
      </c>
      <c r="BA20" s="65">
        <v>0</v>
      </c>
      <c r="BB20" s="66">
        <v>0</v>
      </c>
      <c r="BC20" s="65">
        <v>0</v>
      </c>
      <c r="BD20" s="65">
        <v>0</v>
      </c>
      <c r="BE20" s="77">
        <v>0</v>
      </c>
      <c r="BF20" s="65">
        <v>3.2756521359999997</v>
      </c>
      <c r="BG20" s="66">
        <v>0.2293252</v>
      </c>
      <c r="BH20" s="65">
        <v>0</v>
      </c>
      <c r="BI20" s="65">
        <v>0</v>
      </c>
      <c r="BJ20" s="69">
        <v>6.834150508</v>
      </c>
      <c r="BK20" s="24">
        <f t="shared" si="2"/>
        <v>85.17227591300001</v>
      </c>
    </row>
    <row r="21" spans="1:63" ht="12.75">
      <c r="A21" s="7"/>
      <c r="B21" s="64" t="s">
        <v>139</v>
      </c>
      <c r="C21" s="65">
        <v>0</v>
      </c>
      <c r="D21" s="66">
        <v>0</v>
      </c>
      <c r="E21" s="65">
        <v>0</v>
      </c>
      <c r="F21" s="65">
        <v>0</v>
      </c>
      <c r="G21" s="77">
        <v>0</v>
      </c>
      <c r="H21" s="65">
        <v>0.068880352</v>
      </c>
      <c r="I21" s="65">
        <v>0</v>
      </c>
      <c r="J21" s="65">
        <v>0</v>
      </c>
      <c r="K21" s="65">
        <v>0</v>
      </c>
      <c r="L21" s="69">
        <v>0.136549676</v>
      </c>
      <c r="M21" s="65">
        <v>0</v>
      </c>
      <c r="N21" s="66">
        <v>0</v>
      </c>
      <c r="O21" s="65">
        <v>0</v>
      </c>
      <c r="P21" s="65">
        <v>0</v>
      </c>
      <c r="Q21" s="77">
        <v>0</v>
      </c>
      <c r="R21" s="65">
        <v>0.028817543</v>
      </c>
      <c r="S21" s="65">
        <v>0</v>
      </c>
      <c r="T21" s="65">
        <v>0</v>
      </c>
      <c r="U21" s="65">
        <v>0</v>
      </c>
      <c r="V21" s="69">
        <v>0</v>
      </c>
      <c r="W21" s="65">
        <v>0</v>
      </c>
      <c r="X21" s="65">
        <v>0</v>
      </c>
      <c r="Y21" s="65">
        <v>0</v>
      </c>
      <c r="Z21" s="65">
        <v>0</v>
      </c>
      <c r="AA21" s="77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77">
        <v>0</v>
      </c>
      <c r="AQ21" s="65">
        <v>0</v>
      </c>
      <c r="AR21" s="66">
        <v>0</v>
      </c>
      <c r="AS21" s="65">
        <v>0</v>
      </c>
      <c r="AT21" s="65">
        <v>0</v>
      </c>
      <c r="AU21" s="77">
        <v>0</v>
      </c>
      <c r="AV21" s="65">
        <v>9.437576706</v>
      </c>
      <c r="AW21" s="65">
        <v>1.049556141</v>
      </c>
      <c r="AX21" s="65">
        <v>0</v>
      </c>
      <c r="AY21" s="65">
        <v>0</v>
      </c>
      <c r="AZ21" s="69">
        <v>33.760691911</v>
      </c>
      <c r="BA21" s="65">
        <v>0</v>
      </c>
      <c r="BB21" s="66">
        <v>0</v>
      </c>
      <c r="BC21" s="65">
        <v>0</v>
      </c>
      <c r="BD21" s="65">
        <v>0</v>
      </c>
      <c r="BE21" s="77">
        <v>0</v>
      </c>
      <c r="BF21" s="65">
        <v>1.9390012100000003</v>
      </c>
      <c r="BG21" s="66">
        <v>1.5711449</v>
      </c>
      <c r="BH21" s="65">
        <v>0</v>
      </c>
      <c r="BI21" s="65">
        <v>0</v>
      </c>
      <c r="BJ21" s="69">
        <v>2.760724208</v>
      </c>
      <c r="BK21" s="24">
        <f t="shared" si="2"/>
        <v>50.752942647000005</v>
      </c>
    </row>
    <row r="22" spans="1:63" ht="12.75">
      <c r="A22" s="7"/>
      <c r="B22" s="64" t="s">
        <v>140</v>
      </c>
      <c r="C22" s="65">
        <v>0</v>
      </c>
      <c r="D22" s="66">
        <v>0</v>
      </c>
      <c r="E22" s="65">
        <v>0</v>
      </c>
      <c r="F22" s="65">
        <v>0</v>
      </c>
      <c r="G22" s="77">
        <v>0</v>
      </c>
      <c r="H22" s="65">
        <v>0.135721881</v>
      </c>
      <c r="I22" s="65">
        <v>0</v>
      </c>
      <c r="J22" s="65">
        <v>0</v>
      </c>
      <c r="K22" s="65">
        <v>0</v>
      </c>
      <c r="L22" s="69">
        <v>0.862951268</v>
      </c>
      <c r="M22" s="65">
        <v>0</v>
      </c>
      <c r="N22" s="66">
        <v>0</v>
      </c>
      <c r="O22" s="65">
        <v>0</v>
      </c>
      <c r="P22" s="65">
        <v>0</v>
      </c>
      <c r="Q22" s="77">
        <v>0</v>
      </c>
      <c r="R22" s="65">
        <v>0.093631053</v>
      </c>
      <c r="S22" s="65">
        <v>0</v>
      </c>
      <c r="T22" s="65">
        <v>0</v>
      </c>
      <c r="U22" s="65">
        <v>0</v>
      </c>
      <c r="V22" s="69">
        <v>0</v>
      </c>
      <c r="W22" s="65">
        <v>0</v>
      </c>
      <c r="X22" s="65">
        <v>0</v>
      </c>
      <c r="Y22" s="65">
        <v>0</v>
      </c>
      <c r="Z22" s="65">
        <v>0</v>
      </c>
      <c r="AA22" s="77">
        <v>0</v>
      </c>
      <c r="AB22" s="65">
        <v>0.002792773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77">
        <v>0</v>
      </c>
      <c r="AQ22" s="65">
        <v>0</v>
      </c>
      <c r="AR22" s="66">
        <v>0</v>
      </c>
      <c r="AS22" s="65">
        <v>0</v>
      </c>
      <c r="AT22" s="65">
        <v>0</v>
      </c>
      <c r="AU22" s="77">
        <v>0</v>
      </c>
      <c r="AV22" s="65">
        <v>11.843005519</v>
      </c>
      <c r="AW22" s="65">
        <v>3.38565366</v>
      </c>
      <c r="AX22" s="65">
        <v>0</v>
      </c>
      <c r="AY22" s="65">
        <v>0</v>
      </c>
      <c r="AZ22" s="69">
        <v>38.919984406000005</v>
      </c>
      <c r="BA22" s="65">
        <v>0</v>
      </c>
      <c r="BB22" s="66">
        <v>0</v>
      </c>
      <c r="BC22" s="65">
        <v>0</v>
      </c>
      <c r="BD22" s="65">
        <v>0</v>
      </c>
      <c r="BE22" s="77">
        <v>0</v>
      </c>
      <c r="BF22" s="65">
        <v>2.7024877689999998</v>
      </c>
      <c r="BG22" s="66">
        <v>1.4749489700000002</v>
      </c>
      <c r="BH22" s="65">
        <v>0</v>
      </c>
      <c r="BI22" s="65">
        <v>0</v>
      </c>
      <c r="BJ22" s="69">
        <v>4.191461124</v>
      </c>
      <c r="BK22" s="24">
        <f t="shared" si="2"/>
        <v>63.61263842300001</v>
      </c>
    </row>
    <row r="23" spans="1:63" ht="12.75">
      <c r="A23" s="7"/>
      <c r="B23" s="64" t="s">
        <v>141</v>
      </c>
      <c r="C23" s="65">
        <v>0</v>
      </c>
      <c r="D23" s="66">
        <v>0</v>
      </c>
      <c r="E23" s="65">
        <v>0</v>
      </c>
      <c r="F23" s="65">
        <v>0</v>
      </c>
      <c r="G23" s="77">
        <v>0</v>
      </c>
      <c r="H23" s="65">
        <v>0.066417203</v>
      </c>
      <c r="I23" s="65">
        <v>0.005257473</v>
      </c>
      <c r="J23" s="65">
        <v>0</v>
      </c>
      <c r="K23" s="65">
        <v>0</v>
      </c>
      <c r="L23" s="69">
        <v>0.063615427</v>
      </c>
      <c r="M23" s="65">
        <v>0</v>
      </c>
      <c r="N23" s="66">
        <v>0</v>
      </c>
      <c r="O23" s="65">
        <v>0</v>
      </c>
      <c r="P23" s="65">
        <v>0</v>
      </c>
      <c r="Q23" s="77">
        <v>0</v>
      </c>
      <c r="R23" s="65">
        <v>0.035525912</v>
      </c>
      <c r="S23" s="65">
        <v>0</v>
      </c>
      <c r="T23" s="65">
        <v>0</v>
      </c>
      <c r="U23" s="65">
        <v>0</v>
      </c>
      <c r="V23" s="69">
        <v>0</v>
      </c>
      <c r="W23" s="65">
        <v>0</v>
      </c>
      <c r="X23" s="65">
        <v>0</v>
      </c>
      <c r="Y23" s="65">
        <v>0</v>
      </c>
      <c r="Z23" s="65">
        <v>0</v>
      </c>
      <c r="AA23" s="77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77">
        <v>0</v>
      </c>
      <c r="AQ23" s="65">
        <v>0</v>
      </c>
      <c r="AR23" s="66">
        <v>0</v>
      </c>
      <c r="AS23" s="65">
        <v>0</v>
      </c>
      <c r="AT23" s="65">
        <v>0</v>
      </c>
      <c r="AU23" s="77">
        <v>0</v>
      </c>
      <c r="AV23" s="65">
        <v>13.217589132</v>
      </c>
      <c r="AW23" s="65">
        <v>1.3158609570000002</v>
      </c>
      <c r="AX23" s="65">
        <v>0</v>
      </c>
      <c r="AY23" s="65">
        <v>0</v>
      </c>
      <c r="AZ23" s="69">
        <v>34.32105455</v>
      </c>
      <c r="BA23" s="65">
        <v>0</v>
      </c>
      <c r="BB23" s="66">
        <v>0</v>
      </c>
      <c r="BC23" s="65">
        <v>0</v>
      </c>
      <c r="BD23" s="65">
        <v>0</v>
      </c>
      <c r="BE23" s="77">
        <v>0</v>
      </c>
      <c r="BF23" s="65">
        <v>4.871161763000001</v>
      </c>
      <c r="BG23" s="66">
        <v>0.131150958</v>
      </c>
      <c r="BH23" s="65">
        <v>0</v>
      </c>
      <c r="BI23" s="65">
        <v>0</v>
      </c>
      <c r="BJ23" s="69">
        <v>6.571741625</v>
      </c>
      <c r="BK23" s="24">
        <f t="shared" si="2"/>
        <v>60.599375</v>
      </c>
    </row>
    <row r="24" spans="1:63" ht="12.75">
      <c r="A24" s="7"/>
      <c r="B24" s="64" t="s">
        <v>142</v>
      </c>
      <c r="C24" s="65">
        <v>0</v>
      </c>
      <c r="D24" s="66">
        <v>0</v>
      </c>
      <c r="E24" s="65">
        <v>0</v>
      </c>
      <c r="F24" s="65">
        <v>0</v>
      </c>
      <c r="G24" s="77">
        <v>0</v>
      </c>
      <c r="H24" s="65">
        <v>0</v>
      </c>
      <c r="I24" s="65">
        <v>0</v>
      </c>
      <c r="J24" s="65">
        <v>0</v>
      </c>
      <c r="K24" s="65">
        <v>0</v>
      </c>
      <c r="L24" s="69">
        <v>0</v>
      </c>
      <c r="M24" s="65">
        <v>0</v>
      </c>
      <c r="N24" s="66">
        <v>0</v>
      </c>
      <c r="O24" s="65">
        <v>0</v>
      </c>
      <c r="P24" s="65">
        <v>0</v>
      </c>
      <c r="Q24" s="77">
        <v>0</v>
      </c>
      <c r="R24" s="65">
        <v>0</v>
      </c>
      <c r="S24" s="65">
        <v>0</v>
      </c>
      <c r="T24" s="65">
        <v>0</v>
      </c>
      <c r="U24" s="65">
        <v>0</v>
      </c>
      <c r="V24" s="69">
        <v>0</v>
      </c>
      <c r="W24" s="65">
        <v>0</v>
      </c>
      <c r="X24" s="65">
        <v>0</v>
      </c>
      <c r="Y24" s="65">
        <v>0</v>
      </c>
      <c r="Z24" s="65">
        <v>0</v>
      </c>
      <c r="AA24" s="77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77">
        <v>0</v>
      </c>
      <c r="AQ24" s="65">
        <v>0</v>
      </c>
      <c r="AR24" s="66">
        <v>0</v>
      </c>
      <c r="AS24" s="65">
        <v>0</v>
      </c>
      <c r="AT24" s="65">
        <v>0</v>
      </c>
      <c r="AU24" s="77">
        <v>0</v>
      </c>
      <c r="AV24" s="65">
        <v>18.59211087</v>
      </c>
      <c r="AW24" s="65">
        <v>5.236096485</v>
      </c>
      <c r="AX24" s="65">
        <v>0</v>
      </c>
      <c r="AY24" s="65">
        <v>0</v>
      </c>
      <c r="AZ24" s="69">
        <v>64.727088085</v>
      </c>
      <c r="BA24" s="65">
        <v>0</v>
      </c>
      <c r="BB24" s="66">
        <v>0</v>
      </c>
      <c r="BC24" s="65">
        <v>0</v>
      </c>
      <c r="BD24" s="65">
        <v>0</v>
      </c>
      <c r="BE24" s="77">
        <v>0</v>
      </c>
      <c r="BF24" s="65">
        <v>3.0822389270000006</v>
      </c>
      <c r="BG24" s="66">
        <v>0.20726249800000002</v>
      </c>
      <c r="BH24" s="65">
        <v>0</v>
      </c>
      <c r="BI24" s="65">
        <v>0</v>
      </c>
      <c r="BJ24" s="69">
        <v>2.220783845</v>
      </c>
      <c r="BK24" s="24">
        <f t="shared" si="2"/>
        <v>94.06558071000002</v>
      </c>
    </row>
    <row r="25" spans="1:63" ht="12.75">
      <c r="A25" s="7"/>
      <c r="B25" s="64" t="s">
        <v>143</v>
      </c>
      <c r="C25" s="65">
        <v>0</v>
      </c>
      <c r="D25" s="66">
        <v>0</v>
      </c>
      <c r="E25" s="65">
        <v>0</v>
      </c>
      <c r="F25" s="65">
        <v>0</v>
      </c>
      <c r="G25" s="77">
        <v>0</v>
      </c>
      <c r="H25" s="65">
        <v>0</v>
      </c>
      <c r="I25" s="65">
        <v>0</v>
      </c>
      <c r="J25" s="65">
        <v>0</v>
      </c>
      <c r="K25" s="65">
        <v>0</v>
      </c>
      <c r="L25" s="69">
        <v>0</v>
      </c>
      <c r="M25" s="65">
        <v>0</v>
      </c>
      <c r="N25" s="66">
        <v>0</v>
      </c>
      <c r="O25" s="65">
        <v>0</v>
      </c>
      <c r="P25" s="65">
        <v>0</v>
      </c>
      <c r="Q25" s="77">
        <v>0</v>
      </c>
      <c r="R25" s="65">
        <v>0</v>
      </c>
      <c r="S25" s="65">
        <v>0</v>
      </c>
      <c r="T25" s="65">
        <v>0</v>
      </c>
      <c r="U25" s="65">
        <v>0</v>
      </c>
      <c r="V25" s="69">
        <v>0</v>
      </c>
      <c r="W25" s="65">
        <v>0</v>
      </c>
      <c r="X25" s="65">
        <v>0</v>
      </c>
      <c r="Y25" s="65">
        <v>0</v>
      </c>
      <c r="Z25" s="65">
        <v>0</v>
      </c>
      <c r="AA25" s="77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77">
        <v>0</v>
      </c>
      <c r="AQ25" s="65">
        <v>0</v>
      </c>
      <c r="AR25" s="66">
        <v>0</v>
      </c>
      <c r="AS25" s="65">
        <v>0</v>
      </c>
      <c r="AT25" s="65">
        <v>0</v>
      </c>
      <c r="AU25" s="77">
        <v>0</v>
      </c>
      <c r="AV25" s="65">
        <v>14.571170583</v>
      </c>
      <c r="AW25" s="65">
        <v>6.739419035</v>
      </c>
      <c r="AX25" s="65">
        <v>0</v>
      </c>
      <c r="AY25" s="65">
        <v>0</v>
      </c>
      <c r="AZ25" s="69">
        <v>37.240498285</v>
      </c>
      <c r="BA25" s="65">
        <v>0</v>
      </c>
      <c r="BB25" s="66">
        <v>0</v>
      </c>
      <c r="BC25" s="65">
        <v>0</v>
      </c>
      <c r="BD25" s="65">
        <v>0</v>
      </c>
      <c r="BE25" s="77">
        <v>0</v>
      </c>
      <c r="BF25" s="65">
        <v>2.215790193</v>
      </c>
      <c r="BG25" s="66">
        <v>0.086873336</v>
      </c>
      <c r="BH25" s="65">
        <v>0</v>
      </c>
      <c r="BI25" s="65">
        <v>0</v>
      </c>
      <c r="BJ25" s="69">
        <v>3.91684229</v>
      </c>
      <c r="BK25" s="24">
        <f t="shared" si="2"/>
        <v>64.770593722</v>
      </c>
    </row>
    <row r="26" spans="1:63" ht="12.75">
      <c r="A26" s="7"/>
      <c r="B26" s="64" t="s">
        <v>144</v>
      </c>
      <c r="C26" s="65">
        <v>0</v>
      </c>
      <c r="D26" s="66">
        <v>0</v>
      </c>
      <c r="E26" s="65">
        <v>0</v>
      </c>
      <c r="F26" s="65">
        <v>0</v>
      </c>
      <c r="G26" s="77">
        <v>0</v>
      </c>
      <c r="H26" s="65">
        <v>0</v>
      </c>
      <c r="I26" s="65">
        <v>0</v>
      </c>
      <c r="J26" s="65">
        <v>0</v>
      </c>
      <c r="K26" s="65">
        <v>0</v>
      </c>
      <c r="L26" s="69">
        <v>0</v>
      </c>
      <c r="M26" s="65">
        <v>0</v>
      </c>
      <c r="N26" s="66">
        <v>0</v>
      </c>
      <c r="O26" s="65">
        <v>0</v>
      </c>
      <c r="P26" s="65">
        <v>0</v>
      </c>
      <c r="Q26" s="77">
        <v>0</v>
      </c>
      <c r="R26" s="65">
        <v>0</v>
      </c>
      <c r="S26" s="65">
        <v>0</v>
      </c>
      <c r="T26" s="65">
        <v>0</v>
      </c>
      <c r="U26" s="65">
        <v>0</v>
      </c>
      <c r="V26" s="69">
        <v>0</v>
      </c>
      <c r="W26" s="65">
        <v>0</v>
      </c>
      <c r="X26" s="65">
        <v>0</v>
      </c>
      <c r="Y26" s="65">
        <v>0</v>
      </c>
      <c r="Z26" s="65">
        <v>0</v>
      </c>
      <c r="AA26" s="77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77">
        <v>0</v>
      </c>
      <c r="AQ26" s="65">
        <v>0</v>
      </c>
      <c r="AR26" s="66">
        <v>0</v>
      </c>
      <c r="AS26" s="65">
        <v>0</v>
      </c>
      <c r="AT26" s="65">
        <v>0</v>
      </c>
      <c r="AU26" s="77">
        <v>0</v>
      </c>
      <c r="AV26" s="65">
        <v>17.320243552</v>
      </c>
      <c r="AW26" s="65">
        <v>5.205890022</v>
      </c>
      <c r="AX26" s="65">
        <v>0</v>
      </c>
      <c r="AY26" s="65">
        <v>0</v>
      </c>
      <c r="AZ26" s="69">
        <v>77.301217565</v>
      </c>
      <c r="BA26" s="65">
        <v>0</v>
      </c>
      <c r="BB26" s="66">
        <v>0</v>
      </c>
      <c r="BC26" s="65">
        <v>0</v>
      </c>
      <c r="BD26" s="65">
        <v>0</v>
      </c>
      <c r="BE26" s="77">
        <v>0</v>
      </c>
      <c r="BF26" s="65">
        <v>3.333707496</v>
      </c>
      <c r="BG26" s="66">
        <v>0.9167614939999998</v>
      </c>
      <c r="BH26" s="65">
        <v>0</v>
      </c>
      <c r="BI26" s="65">
        <v>0</v>
      </c>
      <c r="BJ26" s="69">
        <v>6.229960199000001</v>
      </c>
      <c r="BK26" s="24">
        <f t="shared" si="2"/>
        <v>110.307780328</v>
      </c>
    </row>
    <row r="27" spans="1:63" ht="12.75">
      <c r="A27" s="7"/>
      <c r="B27" s="64" t="s">
        <v>145</v>
      </c>
      <c r="C27" s="65">
        <v>0</v>
      </c>
      <c r="D27" s="66">
        <v>0</v>
      </c>
      <c r="E27" s="65">
        <v>0</v>
      </c>
      <c r="F27" s="65">
        <v>0</v>
      </c>
      <c r="G27" s="77">
        <v>0</v>
      </c>
      <c r="H27" s="65">
        <v>0</v>
      </c>
      <c r="I27" s="65">
        <v>0</v>
      </c>
      <c r="J27" s="65">
        <v>0</v>
      </c>
      <c r="K27" s="65">
        <v>0</v>
      </c>
      <c r="L27" s="69">
        <v>0</v>
      </c>
      <c r="M27" s="65">
        <v>0</v>
      </c>
      <c r="N27" s="66">
        <v>0</v>
      </c>
      <c r="O27" s="65">
        <v>0</v>
      </c>
      <c r="P27" s="65">
        <v>0</v>
      </c>
      <c r="Q27" s="77">
        <v>0</v>
      </c>
      <c r="R27" s="65">
        <v>0</v>
      </c>
      <c r="S27" s="65">
        <v>0</v>
      </c>
      <c r="T27" s="65">
        <v>0</v>
      </c>
      <c r="U27" s="65">
        <v>0</v>
      </c>
      <c r="V27" s="69">
        <v>0</v>
      </c>
      <c r="W27" s="65">
        <v>0</v>
      </c>
      <c r="X27" s="65">
        <v>0</v>
      </c>
      <c r="Y27" s="65">
        <v>0</v>
      </c>
      <c r="Z27" s="65">
        <v>0</v>
      </c>
      <c r="AA27" s="77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77">
        <v>0</v>
      </c>
      <c r="AQ27" s="65">
        <v>0</v>
      </c>
      <c r="AR27" s="66">
        <v>0</v>
      </c>
      <c r="AS27" s="65">
        <v>0</v>
      </c>
      <c r="AT27" s="65">
        <v>0</v>
      </c>
      <c r="AU27" s="77">
        <v>0</v>
      </c>
      <c r="AV27" s="65">
        <v>18.723195531000002</v>
      </c>
      <c r="AW27" s="65">
        <v>4.9763950459999995</v>
      </c>
      <c r="AX27" s="65">
        <v>0</v>
      </c>
      <c r="AY27" s="65">
        <v>0</v>
      </c>
      <c r="AZ27" s="69">
        <v>96.61984919300001</v>
      </c>
      <c r="BA27" s="65">
        <v>0</v>
      </c>
      <c r="BB27" s="66">
        <v>0</v>
      </c>
      <c r="BC27" s="65">
        <v>0</v>
      </c>
      <c r="BD27" s="65">
        <v>0</v>
      </c>
      <c r="BE27" s="77">
        <v>0</v>
      </c>
      <c r="BF27" s="65">
        <v>3.702861319</v>
      </c>
      <c r="BG27" s="66">
        <v>0.202145254</v>
      </c>
      <c r="BH27" s="65">
        <v>0</v>
      </c>
      <c r="BI27" s="65">
        <v>0</v>
      </c>
      <c r="BJ27" s="69">
        <v>6.3220285160000005</v>
      </c>
      <c r="BK27" s="24">
        <f t="shared" si="2"/>
        <v>130.546474859</v>
      </c>
    </row>
    <row r="28" spans="1:63" ht="12.75">
      <c r="A28" s="7"/>
      <c r="B28" s="64" t="s">
        <v>146</v>
      </c>
      <c r="C28" s="65">
        <v>0</v>
      </c>
      <c r="D28" s="66">
        <v>84.91053336</v>
      </c>
      <c r="E28" s="65">
        <v>0</v>
      </c>
      <c r="F28" s="65">
        <v>0</v>
      </c>
      <c r="G28" s="77">
        <v>0</v>
      </c>
      <c r="H28" s="65">
        <v>0.13527309299999998</v>
      </c>
      <c r="I28" s="65">
        <v>143.28652504500002</v>
      </c>
      <c r="J28" s="65">
        <v>0</v>
      </c>
      <c r="K28" s="65">
        <v>0</v>
      </c>
      <c r="L28" s="69">
        <v>6.442480581</v>
      </c>
      <c r="M28" s="65">
        <v>0</v>
      </c>
      <c r="N28" s="66">
        <v>0</v>
      </c>
      <c r="O28" s="65">
        <v>0</v>
      </c>
      <c r="P28" s="65">
        <v>0</v>
      </c>
      <c r="Q28" s="77">
        <v>0</v>
      </c>
      <c r="R28" s="65">
        <v>0.008597191</v>
      </c>
      <c r="S28" s="65">
        <v>0</v>
      </c>
      <c r="T28" s="65">
        <v>0</v>
      </c>
      <c r="U28" s="65">
        <v>0</v>
      </c>
      <c r="V28" s="69">
        <v>0</v>
      </c>
      <c r="W28" s="65">
        <v>0</v>
      </c>
      <c r="X28" s="65">
        <v>0</v>
      </c>
      <c r="Y28" s="65">
        <v>0</v>
      </c>
      <c r="Z28" s="65">
        <v>0</v>
      </c>
      <c r="AA28" s="77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77">
        <v>0</v>
      </c>
      <c r="AQ28" s="65">
        <v>0</v>
      </c>
      <c r="AR28" s="66">
        <v>0</v>
      </c>
      <c r="AS28" s="65">
        <v>0</v>
      </c>
      <c r="AT28" s="65">
        <v>0</v>
      </c>
      <c r="AU28" s="77">
        <v>0</v>
      </c>
      <c r="AV28" s="65">
        <v>0.731469886</v>
      </c>
      <c r="AW28" s="65">
        <v>2.503900214</v>
      </c>
      <c r="AX28" s="65">
        <v>0</v>
      </c>
      <c r="AY28" s="65">
        <v>0</v>
      </c>
      <c r="AZ28" s="69">
        <v>25.845728586</v>
      </c>
      <c r="BA28" s="65">
        <v>0</v>
      </c>
      <c r="BB28" s="66">
        <v>0</v>
      </c>
      <c r="BC28" s="65">
        <v>0</v>
      </c>
      <c r="BD28" s="65">
        <v>0</v>
      </c>
      <c r="BE28" s="77">
        <v>0</v>
      </c>
      <c r="BF28" s="65">
        <v>0.10926978000000001</v>
      </c>
      <c r="BG28" s="66">
        <v>79.573100025</v>
      </c>
      <c r="BH28" s="65">
        <v>0</v>
      </c>
      <c r="BI28" s="65">
        <v>0</v>
      </c>
      <c r="BJ28" s="69">
        <v>0.058353605999999995</v>
      </c>
      <c r="BK28" s="24">
        <f t="shared" si="2"/>
        <v>343.60523136700004</v>
      </c>
    </row>
    <row r="29" spans="1:63" ht="12.75">
      <c r="A29" s="7"/>
      <c r="B29" s="64" t="s">
        <v>147</v>
      </c>
      <c r="C29" s="65">
        <v>0</v>
      </c>
      <c r="D29" s="66">
        <v>234.54830674000002</v>
      </c>
      <c r="E29" s="65">
        <v>0</v>
      </c>
      <c r="F29" s="65">
        <v>0</v>
      </c>
      <c r="G29" s="77">
        <v>0</v>
      </c>
      <c r="H29" s="65">
        <v>0.506159019</v>
      </c>
      <c r="I29" s="65">
        <v>278.97860048</v>
      </c>
      <c r="J29" s="65">
        <v>0</v>
      </c>
      <c r="K29" s="65">
        <v>0</v>
      </c>
      <c r="L29" s="69">
        <v>4.645655667</v>
      </c>
      <c r="M29" s="65">
        <v>0</v>
      </c>
      <c r="N29" s="66">
        <v>0</v>
      </c>
      <c r="O29" s="65">
        <v>0</v>
      </c>
      <c r="P29" s="65">
        <v>0</v>
      </c>
      <c r="Q29" s="77">
        <v>0</v>
      </c>
      <c r="R29" s="65">
        <v>0.118340282</v>
      </c>
      <c r="S29" s="65">
        <v>0</v>
      </c>
      <c r="T29" s="65">
        <v>0</v>
      </c>
      <c r="U29" s="65">
        <v>0</v>
      </c>
      <c r="V29" s="69">
        <v>0.533064334</v>
      </c>
      <c r="W29" s="65">
        <v>0</v>
      </c>
      <c r="X29" s="65">
        <v>0</v>
      </c>
      <c r="Y29" s="65">
        <v>0</v>
      </c>
      <c r="Z29" s="65">
        <v>0</v>
      </c>
      <c r="AA29" s="77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77">
        <v>0</v>
      </c>
      <c r="AQ29" s="65">
        <v>0</v>
      </c>
      <c r="AR29" s="66">
        <v>0</v>
      </c>
      <c r="AS29" s="65">
        <v>0</v>
      </c>
      <c r="AT29" s="65">
        <v>0</v>
      </c>
      <c r="AU29" s="77">
        <v>0</v>
      </c>
      <c r="AV29" s="65">
        <v>2.433247653</v>
      </c>
      <c r="AW29" s="65">
        <v>82.242771398</v>
      </c>
      <c r="AX29" s="65">
        <v>0</v>
      </c>
      <c r="AY29" s="65">
        <v>0</v>
      </c>
      <c r="AZ29" s="69">
        <v>58.35833025</v>
      </c>
      <c r="BA29" s="65">
        <v>0</v>
      </c>
      <c r="BB29" s="66">
        <v>0</v>
      </c>
      <c r="BC29" s="65">
        <v>0</v>
      </c>
      <c r="BD29" s="65">
        <v>0</v>
      </c>
      <c r="BE29" s="77">
        <v>0</v>
      </c>
      <c r="BF29" s="65">
        <v>0.430785654</v>
      </c>
      <c r="BG29" s="66">
        <v>226.47052923899997</v>
      </c>
      <c r="BH29" s="65">
        <v>0</v>
      </c>
      <c r="BI29" s="65">
        <v>0</v>
      </c>
      <c r="BJ29" s="69">
        <v>11.379775318</v>
      </c>
      <c r="BK29" s="24">
        <f t="shared" si="2"/>
        <v>900.6455660339999</v>
      </c>
    </row>
    <row r="30" spans="1:63" ht="12.75">
      <c r="A30" s="7"/>
      <c r="B30" s="64" t="s">
        <v>148</v>
      </c>
      <c r="C30" s="65">
        <v>0</v>
      </c>
      <c r="D30" s="66">
        <v>16.051669994999997</v>
      </c>
      <c r="E30" s="65">
        <v>0</v>
      </c>
      <c r="F30" s="65">
        <v>0</v>
      </c>
      <c r="G30" s="77">
        <v>0</v>
      </c>
      <c r="H30" s="65">
        <v>0.39884109300000004</v>
      </c>
      <c r="I30" s="65">
        <v>118.734395514</v>
      </c>
      <c r="J30" s="65">
        <v>0</v>
      </c>
      <c r="K30" s="65">
        <v>0</v>
      </c>
      <c r="L30" s="69">
        <v>33.775120686</v>
      </c>
      <c r="M30" s="65">
        <v>0</v>
      </c>
      <c r="N30" s="66">
        <v>0</v>
      </c>
      <c r="O30" s="65">
        <v>0</v>
      </c>
      <c r="P30" s="65">
        <v>0</v>
      </c>
      <c r="Q30" s="77">
        <v>0</v>
      </c>
      <c r="R30" s="65">
        <v>0.074186413</v>
      </c>
      <c r="S30" s="65">
        <v>0.3210334</v>
      </c>
      <c r="T30" s="65">
        <v>0</v>
      </c>
      <c r="U30" s="65">
        <v>0</v>
      </c>
      <c r="V30" s="69">
        <v>0.010701113</v>
      </c>
      <c r="W30" s="65">
        <v>0</v>
      </c>
      <c r="X30" s="65">
        <v>0</v>
      </c>
      <c r="Y30" s="65">
        <v>0</v>
      </c>
      <c r="Z30" s="65">
        <v>0</v>
      </c>
      <c r="AA30" s="77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77">
        <v>0</v>
      </c>
      <c r="AQ30" s="65">
        <v>0</v>
      </c>
      <c r="AR30" s="66">
        <v>0</v>
      </c>
      <c r="AS30" s="65">
        <v>0</v>
      </c>
      <c r="AT30" s="65">
        <v>0</v>
      </c>
      <c r="AU30" s="77">
        <v>0</v>
      </c>
      <c r="AV30" s="65">
        <v>2.470423359</v>
      </c>
      <c r="AW30" s="65">
        <v>53.70644775499999</v>
      </c>
      <c r="AX30" s="65">
        <v>0</v>
      </c>
      <c r="AY30" s="65">
        <v>0</v>
      </c>
      <c r="AZ30" s="69">
        <v>34.995839084</v>
      </c>
      <c r="BA30" s="65">
        <v>0</v>
      </c>
      <c r="BB30" s="66">
        <v>0</v>
      </c>
      <c r="BC30" s="65">
        <v>0</v>
      </c>
      <c r="BD30" s="65">
        <v>0</v>
      </c>
      <c r="BE30" s="77">
        <v>0</v>
      </c>
      <c r="BF30" s="65">
        <v>0.42465387</v>
      </c>
      <c r="BG30" s="66">
        <v>71.887679166</v>
      </c>
      <c r="BH30" s="65">
        <v>0</v>
      </c>
      <c r="BI30" s="65">
        <v>0</v>
      </c>
      <c r="BJ30" s="69">
        <v>21.392346783</v>
      </c>
      <c r="BK30" s="24">
        <f t="shared" si="2"/>
        <v>354.243338231</v>
      </c>
    </row>
    <row r="31" spans="1:63" ht="12.75">
      <c r="A31" s="7"/>
      <c r="B31" s="64" t="s">
        <v>149</v>
      </c>
      <c r="C31" s="65">
        <v>0</v>
      </c>
      <c r="D31" s="66">
        <v>10.68451667</v>
      </c>
      <c r="E31" s="65">
        <v>0</v>
      </c>
      <c r="F31" s="65">
        <v>0</v>
      </c>
      <c r="G31" s="77">
        <v>0</v>
      </c>
      <c r="H31" s="65">
        <v>0.459432233</v>
      </c>
      <c r="I31" s="65">
        <v>28.388983895</v>
      </c>
      <c r="J31" s="65">
        <v>0</v>
      </c>
      <c r="K31" s="65">
        <v>0</v>
      </c>
      <c r="L31" s="69">
        <v>1.601825215</v>
      </c>
      <c r="M31" s="65">
        <v>0</v>
      </c>
      <c r="N31" s="66">
        <v>0</v>
      </c>
      <c r="O31" s="65">
        <v>0</v>
      </c>
      <c r="P31" s="65">
        <v>0</v>
      </c>
      <c r="Q31" s="77">
        <v>0</v>
      </c>
      <c r="R31" s="65">
        <v>0.115927006</v>
      </c>
      <c r="S31" s="65">
        <v>0.10684516699999999</v>
      </c>
      <c r="T31" s="65">
        <v>0</v>
      </c>
      <c r="U31" s="65">
        <v>0</v>
      </c>
      <c r="V31" s="69">
        <v>0</v>
      </c>
      <c r="W31" s="65">
        <v>0</v>
      </c>
      <c r="X31" s="65">
        <v>0</v>
      </c>
      <c r="Y31" s="65">
        <v>0</v>
      </c>
      <c r="Z31" s="65">
        <v>0</v>
      </c>
      <c r="AA31" s="77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77">
        <v>0</v>
      </c>
      <c r="AQ31" s="65">
        <v>0</v>
      </c>
      <c r="AR31" s="66">
        <v>0</v>
      </c>
      <c r="AS31" s="65">
        <v>0</v>
      </c>
      <c r="AT31" s="65">
        <v>0</v>
      </c>
      <c r="AU31" s="77">
        <v>0</v>
      </c>
      <c r="AV31" s="65">
        <v>1.96163544</v>
      </c>
      <c r="AW31" s="65">
        <v>22.812202127000003</v>
      </c>
      <c r="AX31" s="65">
        <v>0</v>
      </c>
      <c r="AY31" s="65">
        <v>0</v>
      </c>
      <c r="AZ31" s="69">
        <v>31.535042757</v>
      </c>
      <c r="BA31" s="65">
        <v>0</v>
      </c>
      <c r="BB31" s="66">
        <v>0</v>
      </c>
      <c r="BC31" s="65">
        <v>0</v>
      </c>
      <c r="BD31" s="65">
        <v>0</v>
      </c>
      <c r="BE31" s="77">
        <v>0</v>
      </c>
      <c r="BF31" s="65">
        <v>0.342514691</v>
      </c>
      <c r="BG31" s="66">
        <v>1.602138</v>
      </c>
      <c r="BH31" s="65">
        <v>0</v>
      </c>
      <c r="BI31" s="65">
        <v>0</v>
      </c>
      <c r="BJ31" s="69">
        <v>12.562454397</v>
      </c>
      <c r="BK31" s="24">
        <f t="shared" si="2"/>
        <v>112.173517598</v>
      </c>
    </row>
    <row r="32" spans="1:63" ht="12.75">
      <c r="A32" s="7"/>
      <c r="B32" s="64" t="s">
        <v>150</v>
      </c>
      <c r="C32" s="65">
        <v>0</v>
      </c>
      <c r="D32" s="66">
        <v>10.70247</v>
      </c>
      <c r="E32" s="65">
        <v>0</v>
      </c>
      <c r="F32" s="65">
        <v>0</v>
      </c>
      <c r="G32" s="77">
        <v>0</v>
      </c>
      <c r="H32" s="65">
        <v>0.358315245</v>
      </c>
      <c r="I32" s="65">
        <v>50.057725074000004</v>
      </c>
      <c r="J32" s="65">
        <v>0</v>
      </c>
      <c r="K32" s="65">
        <v>0</v>
      </c>
      <c r="L32" s="69">
        <v>5.784685035</v>
      </c>
      <c r="M32" s="65">
        <v>0</v>
      </c>
      <c r="N32" s="66">
        <v>0</v>
      </c>
      <c r="O32" s="65">
        <v>0</v>
      </c>
      <c r="P32" s="65">
        <v>0</v>
      </c>
      <c r="Q32" s="77">
        <v>0</v>
      </c>
      <c r="R32" s="65">
        <v>0.016096515</v>
      </c>
      <c r="S32" s="65">
        <v>0.05351235</v>
      </c>
      <c r="T32" s="65">
        <v>0</v>
      </c>
      <c r="U32" s="65">
        <v>0</v>
      </c>
      <c r="V32" s="69">
        <v>0</v>
      </c>
      <c r="W32" s="65">
        <v>0</v>
      </c>
      <c r="X32" s="65">
        <v>0</v>
      </c>
      <c r="Y32" s="65">
        <v>0</v>
      </c>
      <c r="Z32" s="65">
        <v>0</v>
      </c>
      <c r="AA32" s="77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77">
        <v>0</v>
      </c>
      <c r="AQ32" s="65">
        <v>0</v>
      </c>
      <c r="AR32" s="66">
        <v>0</v>
      </c>
      <c r="AS32" s="65">
        <v>0</v>
      </c>
      <c r="AT32" s="65">
        <v>0</v>
      </c>
      <c r="AU32" s="77">
        <v>0</v>
      </c>
      <c r="AV32" s="65">
        <v>2.075706596</v>
      </c>
      <c r="AW32" s="65">
        <v>20.970750603</v>
      </c>
      <c r="AX32" s="65">
        <v>0</v>
      </c>
      <c r="AY32" s="65">
        <v>0</v>
      </c>
      <c r="AZ32" s="69">
        <v>17.114958353</v>
      </c>
      <c r="BA32" s="65">
        <v>0</v>
      </c>
      <c r="BB32" s="66">
        <v>0</v>
      </c>
      <c r="BC32" s="65">
        <v>0</v>
      </c>
      <c r="BD32" s="65">
        <v>0</v>
      </c>
      <c r="BE32" s="77">
        <v>0</v>
      </c>
      <c r="BF32" s="65">
        <v>0.18098444500000002</v>
      </c>
      <c r="BG32" s="66">
        <v>0.1604835</v>
      </c>
      <c r="BH32" s="65">
        <v>0</v>
      </c>
      <c r="BI32" s="65">
        <v>0</v>
      </c>
      <c r="BJ32" s="69">
        <v>13.01521185</v>
      </c>
      <c r="BK32" s="24">
        <f t="shared" si="2"/>
        <v>120.49089956600001</v>
      </c>
    </row>
    <row r="33" spans="1:63" ht="12.75">
      <c r="A33" s="7"/>
      <c r="B33" s="64" t="s">
        <v>151</v>
      </c>
      <c r="C33" s="65">
        <v>0</v>
      </c>
      <c r="D33" s="66">
        <v>0</v>
      </c>
      <c r="E33" s="65">
        <v>0</v>
      </c>
      <c r="F33" s="65">
        <v>0</v>
      </c>
      <c r="G33" s="77">
        <v>0</v>
      </c>
      <c r="H33" s="65">
        <v>0.25979494</v>
      </c>
      <c r="I33" s="65">
        <v>109.866294041</v>
      </c>
      <c r="J33" s="65">
        <v>0</v>
      </c>
      <c r="K33" s="65">
        <v>0</v>
      </c>
      <c r="L33" s="69">
        <v>3.30578501</v>
      </c>
      <c r="M33" s="65">
        <v>0</v>
      </c>
      <c r="N33" s="66">
        <v>0</v>
      </c>
      <c r="O33" s="65">
        <v>0</v>
      </c>
      <c r="P33" s="65">
        <v>0</v>
      </c>
      <c r="Q33" s="77">
        <v>0</v>
      </c>
      <c r="R33" s="65">
        <v>0.127786552</v>
      </c>
      <c r="S33" s="65">
        <v>37.5596501</v>
      </c>
      <c r="T33" s="65">
        <v>0</v>
      </c>
      <c r="U33" s="65">
        <v>0</v>
      </c>
      <c r="V33" s="69">
        <v>0.708136977</v>
      </c>
      <c r="W33" s="65">
        <v>0</v>
      </c>
      <c r="X33" s="65">
        <v>0</v>
      </c>
      <c r="Y33" s="65">
        <v>0</v>
      </c>
      <c r="Z33" s="65">
        <v>0</v>
      </c>
      <c r="AA33" s="77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77">
        <v>0</v>
      </c>
      <c r="AQ33" s="65">
        <v>0</v>
      </c>
      <c r="AR33" s="66">
        <v>0</v>
      </c>
      <c r="AS33" s="65">
        <v>0</v>
      </c>
      <c r="AT33" s="65">
        <v>0</v>
      </c>
      <c r="AU33" s="77">
        <v>0</v>
      </c>
      <c r="AV33" s="65">
        <v>4.088066868</v>
      </c>
      <c r="AW33" s="65">
        <v>36.658516286</v>
      </c>
      <c r="AX33" s="65">
        <v>0</v>
      </c>
      <c r="AY33" s="65">
        <v>0</v>
      </c>
      <c r="AZ33" s="69">
        <v>31.522246808000002</v>
      </c>
      <c r="BA33" s="65">
        <v>0</v>
      </c>
      <c r="BB33" s="66">
        <v>0</v>
      </c>
      <c r="BC33" s="65">
        <v>0</v>
      </c>
      <c r="BD33" s="65">
        <v>0</v>
      </c>
      <c r="BE33" s="77">
        <v>0</v>
      </c>
      <c r="BF33" s="65">
        <v>0.840465527</v>
      </c>
      <c r="BG33" s="66">
        <v>1.4972981349999999</v>
      </c>
      <c r="BH33" s="65">
        <v>0</v>
      </c>
      <c r="BI33" s="65">
        <v>0</v>
      </c>
      <c r="BJ33" s="69">
        <v>14.330978015000001</v>
      </c>
      <c r="BK33" s="24">
        <f t="shared" si="2"/>
        <v>240.765019259</v>
      </c>
    </row>
    <row r="34" spans="1:63" ht="12.75">
      <c r="A34" s="7"/>
      <c r="B34" s="64" t="s">
        <v>152</v>
      </c>
      <c r="C34" s="65">
        <v>0</v>
      </c>
      <c r="D34" s="66">
        <v>10.6899</v>
      </c>
      <c r="E34" s="65">
        <v>0</v>
      </c>
      <c r="F34" s="65">
        <v>0</v>
      </c>
      <c r="G34" s="77">
        <v>0</v>
      </c>
      <c r="H34" s="65">
        <v>0.740578475</v>
      </c>
      <c r="I34" s="65">
        <v>59.467613264</v>
      </c>
      <c r="J34" s="65">
        <v>0</v>
      </c>
      <c r="K34" s="65">
        <v>0</v>
      </c>
      <c r="L34" s="69">
        <v>9.841391585</v>
      </c>
      <c r="M34" s="65">
        <v>0</v>
      </c>
      <c r="N34" s="66">
        <v>0</v>
      </c>
      <c r="O34" s="65">
        <v>0</v>
      </c>
      <c r="P34" s="65">
        <v>0</v>
      </c>
      <c r="Q34" s="77">
        <v>0</v>
      </c>
      <c r="R34" s="65">
        <v>0.372524736</v>
      </c>
      <c r="S34" s="65">
        <v>1.1972688</v>
      </c>
      <c r="T34" s="65">
        <v>0</v>
      </c>
      <c r="U34" s="65">
        <v>0</v>
      </c>
      <c r="V34" s="69">
        <v>0.33673185</v>
      </c>
      <c r="W34" s="65">
        <v>0</v>
      </c>
      <c r="X34" s="65">
        <v>0</v>
      </c>
      <c r="Y34" s="65">
        <v>0</v>
      </c>
      <c r="Z34" s="65">
        <v>0</v>
      </c>
      <c r="AA34" s="77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5">
        <v>0</v>
      </c>
      <c r="AO34" s="65">
        <v>0</v>
      </c>
      <c r="AP34" s="77">
        <v>0</v>
      </c>
      <c r="AQ34" s="65">
        <v>0</v>
      </c>
      <c r="AR34" s="66">
        <v>0</v>
      </c>
      <c r="AS34" s="65">
        <v>0</v>
      </c>
      <c r="AT34" s="65">
        <v>0</v>
      </c>
      <c r="AU34" s="77">
        <v>0</v>
      </c>
      <c r="AV34" s="65">
        <v>4.304873233</v>
      </c>
      <c r="AW34" s="65">
        <v>43.776430498</v>
      </c>
      <c r="AX34" s="65">
        <v>0</v>
      </c>
      <c r="AY34" s="65">
        <v>0</v>
      </c>
      <c r="AZ34" s="69">
        <v>34.224444125000005</v>
      </c>
      <c r="BA34" s="65">
        <v>0</v>
      </c>
      <c r="BB34" s="66">
        <v>0</v>
      </c>
      <c r="BC34" s="65">
        <v>0</v>
      </c>
      <c r="BD34" s="65">
        <v>0</v>
      </c>
      <c r="BE34" s="77">
        <v>0</v>
      </c>
      <c r="BF34" s="65">
        <v>0.719890969</v>
      </c>
      <c r="BG34" s="66">
        <v>19.52947869</v>
      </c>
      <c r="BH34" s="65">
        <v>0</v>
      </c>
      <c r="BI34" s="65">
        <v>0</v>
      </c>
      <c r="BJ34" s="69">
        <v>7.004715338</v>
      </c>
      <c r="BK34" s="24">
        <f t="shared" si="2"/>
        <v>192.20584156300004</v>
      </c>
    </row>
    <row r="35" spans="1:63" ht="12.75">
      <c r="A35" s="7"/>
      <c r="B35" s="64" t="s">
        <v>153</v>
      </c>
      <c r="C35" s="65">
        <v>0</v>
      </c>
      <c r="D35" s="66">
        <v>10.69451</v>
      </c>
      <c r="E35" s="65">
        <v>0</v>
      </c>
      <c r="F35" s="65">
        <v>0</v>
      </c>
      <c r="G35" s="77">
        <v>0</v>
      </c>
      <c r="H35" s="65">
        <v>0.75504846</v>
      </c>
      <c r="I35" s="65">
        <v>14.470257063999998</v>
      </c>
      <c r="J35" s="65">
        <v>0</v>
      </c>
      <c r="K35" s="65">
        <v>0</v>
      </c>
      <c r="L35" s="69">
        <v>2.208416315</v>
      </c>
      <c r="M35" s="65">
        <v>0</v>
      </c>
      <c r="N35" s="66">
        <v>0</v>
      </c>
      <c r="O35" s="65">
        <v>0</v>
      </c>
      <c r="P35" s="65">
        <v>0</v>
      </c>
      <c r="Q35" s="77">
        <v>0</v>
      </c>
      <c r="R35" s="65">
        <v>0.157502357</v>
      </c>
      <c r="S35" s="65">
        <v>0</v>
      </c>
      <c r="T35" s="65">
        <v>0</v>
      </c>
      <c r="U35" s="65">
        <v>0</v>
      </c>
      <c r="V35" s="69">
        <v>0.5347255</v>
      </c>
      <c r="W35" s="65">
        <v>0</v>
      </c>
      <c r="X35" s="65">
        <v>0</v>
      </c>
      <c r="Y35" s="65">
        <v>0</v>
      </c>
      <c r="Z35" s="65">
        <v>0</v>
      </c>
      <c r="AA35" s="77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O35" s="65">
        <v>0</v>
      </c>
      <c r="AP35" s="77">
        <v>0</v>
      </c>
      <c r="AQ35" s="65">
        <v>0</v>
      </c>
      <c r="AR35" s="66">
        <v>0</v>
      </c>
      <c r="AS35" s="65">
        <v>0</v>
      </c>
      <c r="AT35" s="65">
        <v>0</v>
      </c>
      <c r="AU35" s="77">
        <v>0</v>
      </c>
      <c r="AV35" s="65">
        <v>2.7737668119999994</v>
      </c>
      <c r="AW35" s="65">
        <v>49.884351013999996</v>
      </c>
      <c r="AX35" s="65">
        <v>0</v>
      </c>
      <c r="AY35" s="65">
        <v>0</v>
      </c>
      <c r="AZ35" s="69">
        <v>28.863914911999995</v>
      </c>
      <c r="BA35" s="65">
        <v>0</v>
      </c>
      <c r="BB35" s="66">
        <v>0</v>
      </c>
      <c r="BC35" s="65">
        <v>0</v>
      </c>
      <c r="BD35" s="65">
        <v>0</v>
      </c>
      <c r="BE35" s="77">
        <v>0</v>
      </c>
      <c r="BF35" s="65">
        <v>0.35946696000000006</v>
      </c>
      <c r="BG35" s="66">
        <v>0.864793507</v>
      </c>
      <c r="BH35" s="65">
        <v>0</v>
      </c>
      <c r="BI35" s="65">
        <v>0</v>
      </c>
      <c r="BJ35" s="69">
        <v>12.688978965</v>
      </c>
      <c r="BK35" s="24">
        <f t="shared" si="2"/>
        <v>124.255731866</v>
      </c>
    </row>
    <row r="36" spans="1:63" ht="12.75">
      <c r="A36" s="7"/>
      <c r="B36" s="64" t="s">
        <v>154</v>
      </c>
      <c r="C36" s="65">
        <v>0</v>
      </c>
      <c r="D36" s="66">
        <v>0</v>
      </c>
      <c r="E36" s="65">
        <v>0</v>
      </c>
      <c r="F36" s="65">
        <v>0</v>
      </c>
      <c r="G36" s="77">
        <v>0</v>
      </c>
      <c r="H36" s="65">
        <v>0.209970035</v>
      </c>
      <c r="I36" s="65">
        <v>27.931793708999997</v>
      </c>
      <c r="J36" s="65">
        <v>0</v>
      </c>
      <c r="K36" s="65">
        <v>0</v>
      </c>
      <c r="L36" s="69">
        <v>5.575656905</v>
      </c>
      <c r="M36" s="65">
        <v>0</v>
      </c>
      <c r="N36" s="66">
        <v>0</v>
      </c>
      <c r="O36" s="65">
        <v>0</v>
      </c>
      <c r="P36" s="65">
        <v>0</v>
      </c>
      <c r="Q36" s="77">
        <v>0</v>
      </c>
      <c r="R36" s="65">
        <v>0.077534807</v>
      </c>
      <c r="S36" s="65">
        <v>0</v>
      </c>
      <c r="T36" s="65">
        <v>0</v>
      </c>
      <c r="U36" s="65">
        <v>0</v>
      </c>
      <c r="V36" s="69">
        <v>0.160527549</v>
      </c>
      <c r="W36" s="65">
        <v>0</v>
      </c>
      <c r="X36" s="65">
        <v>0</v>
      </c>
      <c r="Y36" s="65">
        <v>0</v>
      </c>
      <c r="Z36" s="65">
        <v>0</v>
      </c>
      <c r="AA36" s="77">
        <v>0</v>
      </c>
      <c r="AB36" s="65">
        <v>0</v>
      </c>
      <c r="AC36" s="65">
        <v>0</v>
      </c>
      <c r="AD36" s="65">
        <v>0</v>
      </c>
      <c r="AE36" s="65">
        <v>0</v>
      </c>
      <c r="AF36" s="65">
        <v>0</v>
      </c>
      <c r="AG36" s="65">
        <v>0</v>
      </c>
      <c r="AH36" s="65">
        <v>0</v>
      </c>
      <c r="AI36" s="65">
        <v>0</v>
      </c>
      <c r="AJ36" s="65">
        <v>0</v>
      </c>
      <c r="AK36" s="65">
        <v>0</v>
      </c>
      <c r="AL36" s="65">
        <v>0</v>
      </c>
      <c r="AM36" s="65">
        <v>0</v>
      </c>
      <c r="AN36" s="65">
        <v>0</v>
      </c>
      <c r="AO36" s="65">
        <v>0</v>
      </c>
      <c r="AP36" s="77">
        <v>0</v>
      </c>
      <c r="AQ36" s="65">
        <v>0</v>
      </c>
      <c r="AR36" s="66">
        <v>0</v>
      </c>
      <c r="AS36" s="65">
        <v>0</v>
      </c>
      <c r="AT36" s="65">
        <v>0</v>
      </c>
      <c r="AU36" s="77">
        <v>0</v>
      </c>
      <c r="AV36" s="65">
        <v>4.349918772</v>
      </c>
      <c r="AW36" s="65">
        <v>14.294914369999999</v>
      </c>
      <c r="AX36" s="65">
        <v>0</v>
      </c>
      <c r="AY36" s="65">
        <v>0</v>
      </c>
      <c r="AZ36" s="69">
        <v>43.425720913999996</v>
      </c>
      <c r="BA36" s="65">
        <v>0</v>
      </c>
      <c r="BB36" s="66">
        <v>0</v>
      </c>
      <c r="BC36" s="65">
        <v>0</v>
      </c>
      <c r="BD36" s="65">
        <v>0</v>
      </c>
      <c r="BE36" s="77">
        <v>0</v>
      </c>
      <c r="BF36" s="65">
        <v>0.764801176</v>
      </c>
      <c r="BG36" s="66">
        <v>0.768037341</v>
      </c>
      <c r="BH36" s="65">
        <v>0</v>
      </c>
      <c r="BI36" s="65">
        <v>0</v>
      </c>
      <c r="BJ36" s="69">
        <v>3.349529162</v>
      </c>
      <c r="BK36" s="24">
        <f t="shared" si="2"/>
        <v>100.90840474</v>
      </c>
    </row>
    <row r="37" spans="1:63" ht="12.75">
      <c r="A37" s="7"/>
      <c r="B37" s="64" t="s">
        <v>155</v>
      </c>
      <c r="C37" s="65">
        <v>0</v>
      </c>
      <c r="D37" s="66">
        <v>0</v>
      </c>
      <c r="E37" s="65">
        <v>0</v>
      </c>
      <c r="F37" s="65">
        <v>0</v>
      </c>
      <c r="G37" s="77">
        <v>0</v>
      </c>
      <c r="H37" s="65">
        <v>0.252126795</v>
      </c>
      <c r="I37" s="65">
        <v>3.76899934</v>
      </c>
      <c r="J37" s="65">
        <v>0</v>
      </c>
      <c r="K37" s="65">
        <v>0</v>
      </c>
      <c r="L37" s="69">
        <v>13.602793471</v>
      </c>
      <c r="M37" s="65">
        <v>0</v>
      </c>
      <c r="N37" s="66">
        <v>0</v>
      </c>
      <c r="O37" s="65">
        <v>0</v>
      </c>
      <c r="P37" s="65">
        <v>0</v>
      </c>
      <c r="Q37" s="77">
        <v>0</v>
      </c>
      <c r="R37" s="65">
        <v>0.062095544999999995</v>
      </c>
      <c r="S37" s="65">
        <v>0</v>
      </c>
      <c r="T37" s="65">
        <v>0</v>
      </c>
      <c r="U37" s="65">
        <v>0</v>
      </c>
      <c r="V37" s="69">
        <v>0</v>
      </c>
      <c r="W37" s="65">
        <v>0</v>
      </c>
      <c r="X37" s="65">
        <v>0</v>
      </c>
      <c r="Y37" s="65">
        <v>0</v>
      </c>
      <c r="Z37" s="65">
        <v>0</v>
      </c>
      <c r="AA37" s="77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65">
        <v>0.005305766999999999</v>
      </c>
      <c r="AM37" s="65">
        <v>0</v>
      </c>
      <c r="AN37" s="65">
        <v>0</v>
      </c>
      <c r="AO37" s="65">
        <v>0</v>
      </c>
      <c r="AP37" s="77">
        <v>0</v>
      </c>
      <c r="AQ37" s="65">
        <v>0</v>
      </c>
      <c r="AR37" s="66">
        <v>0</v>
      </c>
      <c r="AS37" s="65">
        <v>0</v>
      </c>
      <c r="AT37" s="65">
        <v>0</v>
      </c>
      <c r="AU37" s="77">
        <v>0</v>
      </c>
      <c r="AV37" s="65">
        <v>2.037032548</v>
      </c>
      <c r="AW37" s="65">
        <v>5.007098882</v>
      </c>
      <c r="AX37" s="65">
        <v>0</v>
      </c>
      <c r="AY37" s="65">
        <v>0</v>
      </c>
      <c r="AZ37" s="69">
        <v>19.749852891</v>
      </c>
      <c r="BA37" s="65">
        <v>0</v>
      </c>
      <c r="BB37" s="66">
        <v>0</v>
      </c>
      <c r="BC37" s="65">
        <v>0</v>
      </c>
      <c r="BD37" s="65">
        <v>0</v>
      </c>
      <c r="BE37" s="77">
        <v>0</v>
      </c>
      <c r="BF37" s="65">
        <v>0.536980127</v>
      </c>
      <c r="BG37" s="66">
        <v>0.100978341</v>
      </c>
      <c r="BH37" s="65">
        <v>0</v>
      </c>
      <c r="BI37" s="65">
        <v>0</v>
      </c>
      <c r="BJ37" s="69">
        <v>4.387206259</v>
      </c>
      <c r="BK37" s="24">
        <f t="shared" si="2"/>
        <v>49.510469966</v>
      </c>
    </row>
    <row r="38" spans="1:63" ht="12.75">
      <c r="A38" s="7"/>
      <c r="B38" s="64" t="s">
        <v>156</v>
      </c>
      <c r="C38" s="65">
        <v>0</v>
      </c>
      <c r="D38" s="66">
        <v>5.30185</v>
      </c>
      <c r="E38" s="65">
        <v>0</v>
      </c>
      <c r="F38" s="65">
        <v>0</v>
      </c>
      <c r="G38" s="77">
        <v>0</v>
      </c>
      <c r="H38" s="65">
        <v>0.419762631</v>
      </c>
      <c r="I38" s="65">
        <v>23.072564592</v>
      </c>
      <c r="J38" s="65">
        <v>0</v>
      </c>
      <c r="K38" s="65">
        <v>0</v>
      </c>
      <c r="L38" s="69">
        <v>0.7846738</v>
      </c>
      <c r="M38" s="65">
        <v>0</v>
      </c>
      <c r="N38" s="66">
        <v>0</v>
      </c>
      <c r="O38" s="65">
        <v>0</v>
      </c>
      <c r="P38" s="65">
        <v>0</v>
      </c>
      <c r="Q38" s="77">
        <v>0</v>
      </c>
      <c r="R38" s="65">
        <v>0.07244064700000001</v>
      </c>
      <c r="S38" s="65">
        <v>5.30185</v>
      </c>
      <c r="T38" s="65">
        <v>0</v>
      </c>
      <c r="U38" s="65">
        <v>0</v>
      </c>
      <c r="V38" s="69">
        <v>1.08282894</v>
      </c>
      <c r="W38" s="65">
        <v>0</v>
      </c>
      <c r="X38" s="65">
        <v>0</v>
      </c>
      <c r="Y38" s="65">
        <v>0</v>
      </c>
      <c r="Z38" s="65">
        <v>0</v>
      </c>
      <c r="AA38" s="77">
        <v>0</v>
      </c>
      <c r="AB38" s="65">
        <v>0.005300348000000001</v>
      </c>
      <c r="AC38" s="65">
        <v>0</v>
      </c>
      <c r="AD38" s="65">
        <v>0</v>
      </c>
      <c r="AE38" s="65">
        <v>0</v>
      </c>
      <c r="AF38" s="65">
        <v>0.06360418000000001</v>
      </c>
      <c r="AG38" s="65">
        <v>0</v>
      </c>
      <c r="AH38" s="65">
        <v>0</v>
      </c>
      <c r="AI38" s="65">
        <v>0</v>
      </c>
      <c r="AJ38" s="65">
        <v>0</v>
      </c>
      <c r="AK38" s="65">
        <v>0</v>
      </c>
      <c r="AL38" s="65">
        <v>0</v>
      </c>
      <c r="AM38" s="65">
        <v>0</v>
      </c>
      <c r="AN38" s="65">
        <v>0</v>
      </c>
      <c r="AO38" s="65">
        <v>0</v>
      </c>
      <c r="AP38" s="77">
        <v>0</v>
      </c>
      <c r="AQ38" s="65">
        <v>0</v>
      </c>
      <c r="AR38" s="66">
        <v>0</v>
      </c>
      <c r="AS38" s="65">
        <v>0</v>
      </c>
      <c r="AT38" s="65">
        <v>0</v>
      </c>
      <c r="AU38" s="77">
        <v>0</v>
      </c>
      <c r="AV38" s="65">
        <v>1.8750062170000001</v>
      </c>
      <c r="AW38" s="65">
        <v>15.158996238</v>
      </c>
      <c r="AX38" s="65">
        <v>0</v>
      </c>
      <c r="AY38" s="65">
        <v>0</v>
      </c>
      <c r="AZ38" s="69">
        <v>28.473548503</v>
      </c>
      <c r="BA38" s="65">
        <v>0</v>
      </c>
      <c r="BB38" s="66">
        <v>0</v>
      </c>
      <c r="BC38" s="65">
        <v>0</v>
      </c>
      <c r="BD38" s="65">
        <v>0</v>
      </c>
      <c r="BE38" s="77">
        <v>0</v>
      </c>
      <c r="BF38" s="65">
        <v>0.46332646299999997</v>
      </c>
      <c r="BG38" s="66">
        <v>23.120119437</v>
      </c>
      <c r="BH38" s="65">
        <v>0</v>
      </c>
      <c r="BI38" s="65">
        <v>0</v>
      </c>
      <c r="BJ38" s="69">
        <v>3.5363818090000003</v>
      </c>
      <c r="BK38" s="24">
        <f t="shared" si="2"/>
        <v>108.732253805</v>
      </c>
    </row>
    <row r="39" spans="1:63" ht="12.75">
      <c r="A39" s="7"/>
      <c r="B39" s="64" t="s">
        <v>157</v>
      </c>
      <c r="C39" s="65">
        <v>0</v>
      </c>
      <c r="D39" s="66">
        <v>5.260278335</v>
      </c>
      <c r="E39" s="65">
        <v>0</v>
      </c>
      <c r="F39" s="65">
        <v>0</v>
      </c>
      <c r="G39" s="77">
        <v>0</v>
      </c>
      <c r="H39" s="65">
        <v>0.21893278500000002</v>
      </c>
      <c r="I39" s="65">
        <v>3.9452087509999996</v>
      </c>
      <c r="J39" s="65">
        <v>0</v>
      </c>
      <c r="K39" s="65">
        <v>0</v>
      </c>
      <c r="L39" s="69">
        <v>1.5044396039999999</v>
      </c>
      <c r="M39" s="65">
        <v>0</v>
      </c>
      <c r="N39" s="66">
        <v>0</v>
      </c>
      <c r="O39" s="65">
        <v>0</v>
      </c>
      <c r="P39" s="65">
        <v>0</v>
      </c>
      <c r="Q39" s="77">
        <v>0</v>
      </c>
      <c r="R39" s="65">
        <v>0.09258089900000001</v>
      </c>
      <c r="S39" s="65">
        <v>0</v>
      </c>
      <c r="T39" s="65">
        <v>0</v>
      </c>
      <c r="U39" s="65">
        <v>0</v>
      </c>
      <c r="V39" s="69">
        <v>0.447123659</v>
      </c>
      <c r="W39" s="65">
        <v>0</v>
      </c>
      <c r="X39" s="65">
        <v>0</v>
      </c>
      <c r="Y39" s="65">
        <v>0</v>
      </c>
      <c r="Z39" s="65">
        <v>0</v>
      </c>
      <c r="AA39" s="77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0</v>
      </c>
      <c r="AL39" s="65">
        <v>0</v>
      </c>
      <c r="AM39" s="65">
        <v>0</v>
      </c>
      <c r="AN39" s="65">
        <v>0</v>
      </c>
      <c r="AO39" s="65">
        <v>0</v>
      </c>
      <c r="AP39" s="77">
        <v>0</v>
      </c>
      <c r="AQ39" s="65">
        <v>0</v>
      </c>
      <c r="AR39" s="66">
        <v>0</v>
      </c>
      <c r="AS39" s="65">
        <v>0</v>
      </c>
      <c r="AT39" s="65">
        <v>0</v>
      </c>
      <c r="AU39" s="77">
        <v>0</v>
      </c>
      <c r="AV39" s="65">
        <v>2.098165424</v>
      </c>
      <c r="AW39" s="65">
        <v>11.504077304</v>
      </c>
      <c r="AX39" s="65">
        <v>0</v>
      </c>
      <c r="AY39" s="65">
        <v>0</v>
      </c>
      <c r="AZ39" s="69">
        <v>24.070439835000002</v>
      </c>
      <c r="BA39" s="65">
        <v>0</v>
      </c>
      <c r="BB39" s="66">
        <v>0</v>
      </c>
      <c r="BC39" s="65">
        <v>0</v>
      </c>
      <c r="BD39" s="65">
        <v>0</v>
      </c>
      <c r="BE39" s="77">
        <v>0</v>
      </c>
      <c r="BF39" s="65">
        <v>0.34916005499999997</v>
      </c>
      <c r="BG39" s="66">
        <v>0</v>
      </c>
      <c r="BH39" s="65">
        <v>0</v>
      </c>
      <c r="BI39" s="65">
        <v>0</v>
      </c>
      <c r="BJ39" s="69">
        <v>1.9638106199999998</v>
      </c>
      <c r="BK39" s="24">
        <f t="shared" si="2"/>
        <v>51.454217271</v>
      </c>
    </row>
    <row r="40" spans="1:63" ht="12.75">
      <c r="A40" s="7"/>
      <c r="B40" s="64" t="s">
        <v>158</v>
      </c>
      <c r="C40" s="65">
        <v>0</v>
      </c>
      <c r="D40" s="66">
        <v>0</v>
      </c>
      <c r="E40" s="65">
        <v>0</v>
      </c>
      <c r="F40" s="65">
        <v>0</v>
      </c>
      <c r="G40" s="77">
        <v>0</v>
      </c>
      <c r="H40" s="65">
        <v>0.250256087</v>
      </c>
      <c r="I40" s="65">
        <v>0</v>
      </c>
      <c r="J40" s="65">
        <v>0</v>
      </c>
      <c r="K40" s="65">
        <v>0</v>
      </c>
      <c r="L40" s="69">
        <v>0.0730862</v>
      </c>
      <c r="M40" s="65">
        <v>0</v>
      </c>
      <c r="N40" s="66">
        <v>0</v>
      </c>
      <c r="O40" s="65">
        <v>0</v>
      </c>
      <c r="P40" s="65">
        <v>0</v>
      </c>
      <c r="Q40" s="77">
        <v>0</v>
      </c>
      <c r="R40" s="65">
        <v>0.09580076</v>
      </c>
      <c r="S40" s="65">
        <v>0</v>
      </c>
      <c r="T40" s="65">
        <v>0</v>
      </c>
      <c r="U40" s="65">
        <v>0</v>
      </c>
      <c r="V40" s="69">
        <v>0.0021032</v>
      </c>
      <c r="W40" s="65">
        <v>0</v>
      </c>
      <c r="X40" s="65">
        <v>0</v>
      </c>
      <c r="Y40" s="65">
        <v>0</v>
      </c>
      <c r="Z40" s="65">
        <v>0</v>
      </c>
      <c r="AA40" s="77">
        <v>0</v>
      </c>
      <c r="AB40" s="65">
        <v>0</v>
      </c>
      <c r="AC40" s="65">
        <v>0</v>
      </c>
      <c r="AD40" s="65">
        <v>0</v>
      </c>
      <c r="AE40" s="65">
        <v>0</v>
      </c>
      <c r="AF40" s="67">
        <v>0</v>
      </c>
      <c r="AG40" s="65">
        <v>0</v>
      </c>
      <c r="AH40" s="65">
        <v>0</v>
      </c>
      <c r="AI40" s="65">
        <v>0</v>
      </c>
      <c r="AJ40" s="65">
        <v>0</v>
      </c>
      <c r="AK40" s="67">
        <v>0</v>
      </c>
      <c r="AL40" s="65">
        <v>0</v>
      </c>
      <c r="AM40" s="65">
        <v>0</v>
      </c>
      <c r="AN40" s="65">
        <v>0</v>
      </c>
      <c r="AO40" s="65">
        <v>0</v>
      </c>
      <c r="AP40" s="77">
        <v>0</v>
      </c>
      <c r="AQ40" s="65">
        <v>0</v>
      </c>
      <c r="AR40" s="66">
        <v>0</v>
      </c>
      <c r="AS40" s="65">
        <v>0</v>
      </c>
      <c r="AT40" s="65">
        <v>0</v>
      </c>
      <c r="AU40" s="77">
        <v>0</v>
      </c>
      <c r="AV40" s="65">
        <v>1.178375084</v>
      </c>
      <c r="AW40" s="65">
        <v>11.280957544</v>
      </c>
      <c r="AX40" s="65">
        <v>0</v>
      </c>
      <c r="AY40" s="65">
        <v>0</v>
      </c>
      <c r="AZ40" s="69">
        <v>11.158705173999998</v>
      </c>
      <c r="BA40" s="65">
        <v>0</v>
      </c>
      <c r="BB40" s="66">
        <v>0</v>
      </c>
      <c r="BC40" s="65">
        <v>0</v>
      </c>
      <c r="BD40" s="65">
        <v>0</v>
      </c>
      <c r="BE40" s="77">
        <v>0</v>
      </c>
      <c r="BF40" s="65">
        <v>0.352435102</v>
      </c>
      <c r="BG40" s="66">
        <v>0.10513183300000001</v>
      </c>
      <c r="BH40" s="65">
        <v>0</v>
      </c>
      <c r="BI40" s="65">
        <v>0</v>
      </c>
      <c r="BJ40" s="69">
        <v>1.432442543</v>
      </c>
      <c r="BK40" s="24">
        <f t="shared" si="2"/>
        <v>25.929293527</v>
      </c>
    </row>
    <row r="41" spans="1:63" ht="12.75">
      <c r="A41" s="7"/>
      <c r="B41" s="64" t="s">
        <v>159</v>
      </c>
      <c r="C41" s="65">
        <v>0</v>
      </c>
      <c r="D41" s="66">
        <v>5.17681</v>
      </c>
      <c r="E41" s="65">
        <v>0</v>
      </c>
      <c r="F41" s="65">
        <v>0</v>
      </c>
      <c r="G41" s="77">
        <v>0</v>
      </c>
      <c r="H41" s="65">
        <v>0.386639279</v>
      </c>
      <c r="I41" s="65">
        <v>0.9835939</v>
      </c>
      <c r="J41" s="65">
        <v>0</v>
      </c>
      <c r="K41" s="65">
        <v>0</v>
      </c>
      <c r="L41" s="69">
        <v>7.626420154</v>
      </c>
      <c r="M41" s="65">
        <v>0</v>
      </c>
      <c r="N41" s="66">
        <v>0</v>
      </c>
      <c r="O41" s="65">
        <v>0</v>
      </c>
      <c r="P41" s="65">
        <v>0</v>
      </c>
      <c r="Q41" s="77">
        <v>0</v>
      </c>
      <c r="R41" s="65">
        <v>0.073852694</v>
      </c>
      <c r="S41" s="65">
        <v>0</v>
      </c>
      <c r="T41" s="65">
        <v>0</v>
      </c>
      <c r="U41" s="65">
        <v>0</v>
      </c>
      <c r="V41" s="69">
        <v>1.264409966</v>
      </c>
      <c r="W41" s="65">
        <v>0</v>
      </c>
      <c r="X41" s="65">
        <v>0</v>
      </c>
      <c r="Y41" s="65">
        <v>0</v>
      </c>
      <c r="Z41" s="65">
        <v>0</v>
      </c>
      <c r="AA41" s="77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65">
        <v>0</v>
      </c>
      <c r="AM41" s="65">
        <v>0</v>
      </c>
      <c r="AN41" s="65">
        <v>0</v>
      </c>
      <c r="AO41" s="65">
        <v>0</v>
      </c>
      <c r="AP41" s="77">
        <v>0</v>
      </c>
      <c r="AQ41" s="65">
        <v>0</v>
      </c>
      <c r="AR41" s="66">
        <v>0</v>
      </c>
      <c r="AS41" s="65">
        <v>0</v>
      </c>
      <c r="AT41" s="65">
        <v>0</v>
      </c>
      <c r="AU41" s="77">
        <v>0</v>
      </c>
      <c r="AV41" s="65">
        <v>1.4758067160000001</v>
      </c>
      <c r="AW41" s="65">
        <v>26.128872465</v>
      </c>
      <c r="AX41" s="65">
        <v>0</v>
      </c>
      <c r="AY41" s="65">
        <v>0</v>
      </c>
      <c r="AZ41" s="69">
        <v>17.07271154</v>
      </c>
      <c r="BA41" s="65">
        <v>0</v>
      </c>
      <c r="BB41" s="66">
        <v>0</v>
      </c>
      <c r="BC41" s="65">
        <v>0</v>
      </c>
      <c r="BD41" s="65">
        <v>0</v>
      </c>
      <c r="BE41" s="77">
        <v>0</v>
      </c>
      <c r="BF41" s="65">
        <v>0.22722749099999998</v>
      </c>
      <c r="BG41" s="66">
        <v>0</v>
      </c>
      <c r="BH41" s="65">
        <v>0</v>
      </c>
      <c r="BI41" s="65">
        <v>0</v>
      </c>
      <c r="BJ41" s="69">
        <v>1.7856441</v>
      </c>
      <c r="BK41" s="24">
        <f t="shared" si="2"/>
        <v>62.201988305</v>
      </c>
    </row>
    <row r="42" spans="1:63" ht="12.75">
      <c r="A42" s="7"/>
      <c r="B42" s="64" t="s">
        <v>160</v>
      </c>
      <c r="C42" s="65">
        <v>0</v>
      </c>
      <c r="D42" s="66">
        <v>10.29215</v>
      </c>
      <c r="E42" s="65">
        <v>0</v>
      </c>
      <c r="F42" s="65">
        <v>0</v>
      </c>
      <c r="G42" s="77">
        <v>0</v>
      </c>
      <c r="H42" s="65">
        <v>0.285354487</v>
      </c>
      <c r="I42" s="65">
        <v>12.530507362</v>
      </c>
      <c r="J42" s="65">
        <v>0</v>
      </c>
      <c r="K42" s="65">
        <v>0</v>
      </c>
      <c r="L42" s="69">
        <v>8.362371875</v>
      </c>
      <c r="M42" s="65">
        <v>0</v>
      </c>
      <c r="N42" s="66">
        <v>0</v>
      </c>
      <c r="O42" s="65">
        <v>0</v>
      </c>
      <c r="P42" s="65">
        <v>0</v>
      </c>
      <c r="Q42" s="77">
        <v>0</v>
      </c>
      <c r="R42" s="65">
        <v>0.036612812999999994</v>
      </c>
      <c r="S42" s="65">
        <v>0</v>
      </c>
      <c r="T42" s="65">
        <v>0</v>
      </c>
      <c r="U42" s="65">
        <v>0</v>
      </c>
      <c r="V42" s="69">
        <v>0</v>
      </c>
      <c r="W42" s="65">
        <v>0</v>
      </c>
      <c r="X42" s="65">
        <v>0</v>
      </c>
      <c r="Y42" s="65">
        <v>0</v>
      </c>
      <c r="Z42" s="65">
        <v>0</v>
      </c>
      <c r="AA42" s="77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  <c r="AP42" s="77">
        <v>0</v>
      </c>
      <c r="AQ42" s="65">
        <v>0</v>
      </c>
      <c r="AR42" s="66">
        <v>0</v>
      </c>
      <c r="AS42" s="65">
        <v>0</v>
      </c>
      <c r="AT42" s="65">
        <v>0</v>
      </c>
      <c r="AU42" s="77">
        <v>0</v>
      </c>
      <c r="AV42" s="65">
        <v>0.574567487</v>
      </c>
      <c r="AW42" s="65">
        <v>19.620033343</v>
      </c>
      <c r="AX42" s="65">
        <v>0</v>
      </c>
      <c r="AY42" s="65">
        <v>0</v>
      </c>
      <c r="AZ42" s="69">
        <v>7.382250123</v>
      </c>
      <c r="BA42" s="65">
        <v>0</v>
      </c>
      <c r="BB42" s="66">
        <v>0</v>
      </c>
      <c r="BC42" s="65">
        <v>0</v>
      </c>
      <c r="BD42" s="65">
        <v>0</v>
      </c>
      <c r="BE42" s="77">
        <v>0</v>
      </c>
      <c r="BF42" s="65">
        <v>0.027701066000000003</v>
      </c>
      <c r="BG42" s="66">
        <v>0.010805032000000001</v>
      </c>
      <c r="BH42" s="65">
        <v>0</v>
      </c>
      <c r="BI42" s="65">
        <v>0</v>
      </c>
      <c r="BJ42" s="69">
        <v>0.257262667</v>
      </c>
      <c r="BK42" s="24">
        <f t="shared" si="2"/>
        <v>59.379616255</v>
      </c>
    </row>
    <row r="43" spans="1:63" ht="12.75">
      <c r="A43" s="7"/>
      <c r="B43" s="64" t="s">
        <v>161</v>
      </c>
      <c r="C43" s="65">
        <v>0</v>
      </c>
      <c r="D43" s="66">
        <v>15.425775</v>
      </c>
      <c r="E43" s="65">
        <v>0</v>
      </c>
      <c r="F43" s="65">
        <v>0</v>
      </c>
      <c r="G43" s="77">
        <v>0</v>
      </c>
      <c r="H43" s="65">
        <v>0.069485452</v>
      </c>
      <c r="I43" s="65">
        <v>96.66819</v>
      </c>
      <c r="J43" s="65">
        <v>0</v>
      </c>
      <c r="K43" s="65">
        <v>0</v>
      </c>
      <c r="L43" s="69">
        <v>19.673005049999997</v>
      </c>
      <c r="M43" s="65">
        <v>0</v>
      </c>
      <c r="N43" s="66">
        <v>0</v>
      </c>
      <c r="O43" s="65">
        <v>0</v>
      </c>
      <c r="P43" s="65">
        <v>0</v>
      </c>
      <c r="Q43" s="77">
        <v>0</v>
      </c>
      <c r="R43" s="65">
        <v>0.04120338</v>
      </c>
      <c r="S43" s="65">
        <v>36.05106456</v>
      </c>
      <c r="T43" s="65">
        <v>0</v>
      </c>
      <c r="U43" s="65">
        <v>0</v>
      </c>
      <c r="V43" s="69">
        <v>0</v>
      </c>
      <c r="W43" s="65">
        <v>0</v>
      </c>
      <c r="X43" s="65">
        <v>0</v>
      </c>
      <c r="Y43" s="65">
        <v>0</v>
      </c>
      <c r="Z43" s="65">
        <v>0</v>
      </c>
      <c r="AA43" s="77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65">
        <v>0</v>
      </c>
      <c r="AM43" s="65">
        <v>0</v>
      </c>
      <c r="AN43" s="65">
        <v>0</v>
      </c>
      <c r="AO43" s="65">
        <v>0</v>
      </c>
      <c r="AP43" s="77">
        <v>0</v>
      </c>
      <c r="AQ43" s="65">
        <v>0</v>
      </c>
      <c r="AR43" s="66">
        <v>0</v>
      </c>
      <c r="AS43" s="65">
        <v>0</v>
      </c>
      <c r="AT43" s="65">
        <v>0</v>
      </c>
      <c r="AU43" s="77">
        <v>0</v>
      </c>
      <c r="AV43" s="65">
        <v>0.610299957</v>
      </c>
      <c r="AW43" s="65">
        <v>9.069009177</v>
      </c>
      <c r="AX43" s="65">
        <v>0</v>
      </c>
      <c r="AY43" s="65">
        <v>0</v>
      </c>
      <c r="AZ43" s="69">
        <v>4.98322858</v>
      </c>
      <c r="BA43" s="65">
        <v>0</v>
      </c>
      <c r="BB43" s="66">
        <v>0</v>
      </c>
      <c r="BC43" s="65">
        <v>0</v>
      </c>
      <c r="BD43" s="65">
        <v>0</v>
      </c>
      <c r="BE43" s="77">
        <v>0</v>
      </c>
      <c r="BF43" s="65">
        <v>0.076519075</v>
      </c>
      <c r="BG43" s="66">
        <v>0</v>
      </c>
      <c r="BH43" s="65">
        <v>0</v>
      </c>
      <c r="BI43" s="65">
        <v>0</v>
      </c>
      <c r="BJ43" s="69">
        <v>0</v>
      </c>
      <c r="BK43" s="24">
        <f t="shared" si="2"/>
        <v>182.66778023099997</v>
      </c>
    </row>
    <row r="44" spans="1:63" ht="12.75">
      <c r="A44" s="7"/>
      <c r="B44" s="64" t="s">
        <v>162</v>
      </c>
      <c r="C44" s="65">
        <v>0</v>
      </c>
      <c r="D44" s="66">
        <v>61.20078</v>
      </c>
      <c r="E44" s="65">
        <v>0</v>
      </c>
      <c r="F44" s="65">
        <v>0</v>
      </c>
      <c r="G44" s="77">
        <v>0</v>
      </c>
      <c r="H44" s="65">
        <v>0.212747707</v>
      </c>
      <c r="I44" s="65">
        <v>222.82183985</v>
      </c>
      <c r="J44" s="65">
        <v>0</v>
      </c>
      <c r="K44" s="65">
        <v>0</v>
      </c>
      <c r="L44" s="69">
        <v>1.6824556960000001</v>
      </c>
      <c r="M44" s="65">
        <v>0</v>
      </c>
      <c r="N44" s="66">
        <v>0</v>
      </c>
      <c r="O44" s="65">
        <v>0</v>
      </c>
      <c r="P44" s="65">
        <v>0</v>
      </c>
      <c r="Q44" s="77">
        <v>0</v>
      </c>
      <c r="R44" s="65">
        <v>0.028560365</v>
      </c>
      <c r="S44" s="65">
        <v>6.67088502</v>
      </c>
      <c r="T44" s="65">
        <v>0</v>
      </c>
      <c r="U44" s="65">
        <v>0</v>
      </c>
      <c r="V44" s="69">
        <v>0</v>
      </c>
      <c r="W44" s="65">
        <v>0</v>
      </c>
      <c r="X44" s="65">
        <v>0</v>
      </c>
      <c r="Y44" s="65">
        <v>0</v>
      </c>
      <c r="Z44" s="65">
        <v>0</v>
      </c>
      <c r="AA44" s="77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  <c r="AP44" s="77">
        <v>0</v>
      </c>
      <c r="AQ44" s="65">
        <v>0</v>
      </c>
      <c r="AR44" s="66">
        <v>0</v>
      </c>
      <c r="AS44" s="65">
        <v>0</v>
      </c>
      <c r="AT44" s="65">
        <v>0</v>
      </c>
      <c r="AU44" s="77">
        <v>0</v>
      </c>
      <c r="AV44" s="65">
        <v>0.689962231</v>
      </c>
      <c r="AW44" s="65">
        <v>30.683676964</v>
      </c>
      <c r="AX44" s="65">
        <v>0</v>
      </c>
      <c r="AY44" s="65">
        <v>0</v>
      </c>
      <c r="AZ44" s="69">
        <v>3.437055071</v>
      </c>
      <c r="BA44" s="65">
        <v>0</v>
      </c>
      <c r="BB44" s="66">
        <v>0</v>
      </c>
      <c r="BC44" s="65">
        <v>0</v>
      </c>
      <c r="BD44" s="65">
        <v>0</v>
      </c>
      <c r="BE44" s="77">
        <v>0</v>
      </c>
      <c r="BF44" s="65">
        <v>0.07494372199999999</v>
      </c>
      <c r="BG44" s="66">
        <v>38.77531856</v>
      </c>
      <c r="BH44" s="65">
        <v>0</v>
      </c>
      <c r="BI44" s="65">
        <v>0</v>
      </c>
      <c r="BJ44" s="69">
        <v>0</v>
      </c>
      <c r="BK44" s="24">
        <f t="shared" si="2"/>
        <v>366.27822518599993</v>
      </c>
    </row>
    <row r="45" spans="1:63" ht="12.75">
      <c r="A45" s="7"/>
      <c r="B45" s="64" t="s">
        <v>163</v>
      </c>
      <c r="C45" s="65">
        <v>0</v>
      </c>
      <c r="D45" s="66">
        <v>0</v>
      </c>
      <c r="E45" s="65">
        <v>0</v>
      </c>
      <c r="F45" s="65">
        <v>0</v>
      </c>
      <c r="G45" s="77">
        <v>0</v>
      </c>
      <c r="H45" s="65">
        <v>0.167950254</v>
      </c>
      <c r="I45" s="65">
        <v>10.17880333</v>
      </c>
      <c r="J45" s="65">
        <v>0</v>
      </c>
      <c r="K45" s="65">
        <v>0</v>
      </c>
      <c r="L45" s="69">
        <v>3.081632708</v>
      </c>
      <c r="M45" s="65">
        <v>0</v>
      </c>
      <c r="N45" s="66">
        <v>0</v>
      </c>
      <c r="O45" s="65">
        <v>0</v>
      </c>
      <c r="P45" s="65">
        <v>0</v>
      </c>
      <c r="Q45" s="77">
        <v>0</v>
      </c>
      <c r="R45" s="65">
        <v>0.0010178799999999999</v>
      </c>
      <c r="S45" s="65">
        <v>0</v>
      </c>
      <c r="T45" s="65">
        <v>0</v>
      </c>
      <c r="U45" s="65">
        <v>0</v>
      </c>
      <c r="V45" s="69">
        <v>0</v>
      </c>
      <c r="W45" s="65">
        <v>0</v>
      </c>
      <c r="X45" s="65">
        <v>0</v>
      </c>
      <c r="Y45" s="65">
        <v>0</v>
      </c>
      <c r="Z45" s="65">
        <v>0</v>
      </c>
      <c r="AA45" s="77">
        <v>0</v>
      </c>
      <c r="AB45" s="65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65">
        <v>0</v>
      </c>
      <c r="AM45" s="65">
        <v>0</v>
      </c>
      <c r="AN45" s="65">
        <v>0</v>
      </c>
      <c r="AO45" s="65">
        <v>0</v>
      </c>
      <c r="AP45" s="77">
        <v>0</v>
      </c>
      <c r="AQ45" s="65">
        <v>0</v>
      </c>
      <c r="AR45" s="66">
        <v>0</v>
      </c>
      <c r="AS45" s="65">
        <v>0</v>
      </c>
      <c r="AT45" s="65">
        <v>0</v>
      </c>
      <c r="AU45" s="77">
        <v>0</v>
      </c>
      <c r="AV45" s="65">
        <v>0.158908699</v>
      </c>
      <c r="AW45" s="65">
        <v>8.345938131</v>
      </c>
      <c r="AX45" s="65">
        <v>0</v>
      </c>
      <c r="AY45" s="65">
        <v>0</v>
      </c>
      <c r="AZ45" s="69">
        <v>1.0483312539999998</v>
      </c>
      <c r="BA45" s="65">
        <v>0</v>
      </c>
      <c r="BB45" s="66">
        <v>0</v>
      </c>
      <c r="BC45" s="65">
        <v>0</v>
      </c>
      <c r="BD45" s="65">
        <v>0</v>
      </c>
      <c r="BE45" s="77">
        <v>0</v>
      </c>
      <c r="BF45" s="65">
        <v>0.106349643</v>
      </c>
      <c r="BG45" s="66">
        <v>0</v>
      </c>
      <c r="BH45" s="65">
        <v>0</v>
      </c>
      <c r="BI45" s="65">
        <v>0</v>
      </c>
      <c r="BJ45" s="69">
        <v>0</v>
      </c>
      <c r="BK45" s="24">
        <f t="shared" si="2"/>
        <v>23.088931899</v>
      </c>
    </row>
    <row r="46" spans="1:63" ht="12.75">
      <c r="A46" s="7"/>
      <c r="B46" s="64" t="s">
        <v>164</v>
      </c>
      <c r="C46" s="65">
        <v>0</v>
      </c>
      <c r="D46" s="66">
        <v>62.165133701</v>
      </c>
      <c r="E46" s="65">
        <v>0</v>
      </c>
      <c r="F46" s="65">
        <v>0</v>
      </c>
      <c r="G46" s="77">
        <v>0</v>
      </c>
      <c r="H46" s="65">
        <v>0.206839287</v>
      </c>
      <c r="I46" s="65">
        <v>466.08008526599997</v>
      </c>
      <c r="J46" s="65">
        <v>0</v>
      </c>
      <c r="K46" s="65">
        <v>0</v>
      </c>
      <c r="L46" s="69">
        <v>20.468714637999998</v>
      </c>
      <c r="M46" s="65">
        <v>0</v>
      </c>
      <c r="N46" s="66">
        <v>0</v>
      </c>
      <c r="O46" s="65">
        <v>0</v>
      </c>
      <c r="P46" s="65">
        <v>0</v>
      </c>
      <c r="Q46" s="77">
        <v>0</v>
      </c>
      <c r="R46" s="65">
        <v>0.0398994</v>
      </c>
      <c r="S46" s="65">
        <v>157.642698385</v>
      </c>
      <c r="T46" s="65">
        <v>0</v>
      </c>
      <c r="U46" s="65">
        <v>0</v>
      </c>
      <c r="V46" s="69">
        <v>0</v>
      </c>
      <c r="W46" s="65">
        <v>0</v>
      </c>
      <c r="X46" s="65">
        <v>0</v>
      </c>
      <c r="Y46" s="65">
        <v>0</v>
      </c>
      <c r="Z46" s="65">
        <v>0</v>
      </c>
      <c r="AA46" s="77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77">
        <v>0</v>
      </c>
      <c r="AQ46" s="65">
        <v>0</v>
      </c>
      <c r="AR46" s="66">
        <v>10.16912</v>
      </c>
      <c r="AS46" s="65">
        <v>0</v>
      </c>
      <c r="AT46" s="65">
        <v>0</v>
      </c>
      <c r="AU46" s="77">
        <v>0</v>
      </c>
      <c r="AV46" s="65">
        <v>0.9066602349999999</v>
      </c>
      <c r="AW46" s="65">
        <v>33.306743744</v>
      </c>
      <c r="AX46" s="65">
        <v>0</v>
      </c>
      <c r="AY46" s="65">
        <v>0</v>
      </c>
      <c r="AZ46" s="69">
        <v>54.775517708</v>
      </c>
      <c r="BA46" s="65">
        <v>0</v>
      </c>
      <c r="BB46" s="66">
        <v>0</v>
      </c>
      <c r="BC46" s="65">
        <v>0</v>
      </c>
      <c r="BD46" s="65">
        <v>0</v>
      </c>
      <c r="BE46" s="77">
        <v>0</v>
      </c>
      <c r="BF46" s="65">
        <v>0.106411161</v>
      </c>
      <c r="BG46" s="66">
        <v>0.254228</v>
      </c>
      <c r="BH46" s="65">
        <v>0</v>
      </c>
      <c r="BI46" s="65">
        <v>0</v>
      </c>
      <c r="BJ46" s="69">
        <v>0.417340685</v>
      </c>
      <c r="BK46" s="24">
        <f t="shared" si="2"/>
        <v>806.5393922100001</v>
      </c>
    </row>
    <row r="47" spans="1:63" ht="12.75">
      <c r="A47" s="7"/>
      <c r="B47" s="64" t="s">
        <v>165</v>
      </c>
      <c r="C47" s="65">
        <v>0</v>
      </c>
      <c r="D47" s="66">
        <v>1.015187333</v>
      </c>
      <c r="E47" s="65">
        <v>0</v>
      </c>
      <c r="F47" s="65">
        <v>0</v>
      </c>
      <c r="G47" s="77">
        <v>0</v>
      </c>
      <c r="H47" s="65">
        <v>0.347277313</v>
      </c>
      <c r="I47" s="65">
        <v>30.596044604999996</v>
      </c>
      <c r="J47" s="65">
        <v>0</v>
      </c>
      <c r="K47" s="65">
        <v>0</v>
      </c>
      <c r="L47" s="69">
        <v>6.018428557</v>
      </c>
      <c r="M47" s="65">
        <v>0</v>
      </c>
      <c r="N47" s="66">
        <v>0</v>
      </c>
      <c r="O47" s="65">
        <v>0</v>
      </c>
      <c r="P47" s="65">
        <v>0</v>
      </c>
      <c r="Q47" s="77">
        <v>0</v>
      </c>
      <c r="R47" s="65">
        <v>0.247804655</v>
      </c>
      <c r="S47" s="65">
        <v>5.278974132</v>
      </c>
      <c r="T47" s="65">
        <v>1.015187333</v>
      </c>
      <c r="U47" s="65">
        <v>0</v>
      </c>
      <c r="V47" s="69">
        <v>1.0507188900000002</v>
      </c>
      <c r="W47" s="65">
        <v>0</v>
      </c>
      <c r="X47" s="65">
        <v>0</v>
      </c>
      <c r="Y47" s="65">
        <v>0</v>
      </c>
      <c r="Z47" s="65">
        <v>0</v>
      </c>
      <c r="AA47" s="77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77">
        <v>0</v>
      </c>
      <c r="AQ47" s="65">
        <v>0</v>
      </c>
      <c r="AR47" s="66">
        <v>0</v>
      </c>
      <c r="AS47" s="65">
        <v>0</v>
      </c>
      <c r="AT47" s="65">
        <v>0</v>
      </c>
      <c r="AU47" s="77">
        <v>0</v>
      </c>
      <c r="AV47" s="65">
        <v>0.28870631700000005</v>
      </c>
      <c r="AW47" s="65">
        <v>25.995755332999998</v>
      </c>
      <c r="AX47" s="65">
        <v>0</v>
      </c>
      <c r="AY47" s="65">
        <v>0</v>
      </c>
      <c r="AZ47" s="69">
        <v>34.642543008</v>
      </c>
      <c r="BA47" s="65">
        <v>0</v>
      </c>
      <c r="BB47" s="66">
        <v>0</v>
      </c>
      <c r="BC47" s="65">
        <v>0</v>
      </c>
      <c r="BD47" s="65">
        <v>0</v>
      </c>
      <c r="BE47" s="77">
        <v>0</v>
      </c>
      <c r="BF47" s="65">
        <v>0.40149156299999994</v>
      </c>
      <c r="BG47" s="66">
        <v>0.07308823199999999</v>
      </c>
      <c r="BH47" s="65">
        <v>0</v>
      </c>
      <c r="BI47" s="65">
        <v>0</v>
      </c>
      <c r="BJ47" s="69">
        <v>0.15226715</v>
      </c>
      <c r="BK47" s="24">
        <f t="shared" si="2"/>
        <v>107.12347442099998</v>
      </c>
    </row>
    <row r="48" spans="1:63" ht="12.75">
      <c r="A48" s="7"/>
      <c r="B48" s="64" t="s">
        <v>166</v>
      </c>
      <c r="C48" s="65">
        <v>0</v>
      </c>
      <c r="D48" s="66">
        <v>0</v>
      </c>
      <c r="E48" s="65">
        <v>0</v>
      </c>
      <c r="F48" s="65">
        <v>0</v>
      </c>
      <c r="G48" s="77">
        <v>0</v>
      </c>
      <c r="H48" s="65">
        <v>0.030583156</v>
      </c>
      <c r="I48" s="65">
        <v>3.046131</v>
      </c>
      <c r="J48" s="65">
        <v>0</v>
      </c>
      <c r="K48" s="65">
        <v>0</v>
      </c>
      <c r="L48" s="69">
        <v>3.01648507</v>
      </c>
      <c r="M48" s="65">
        <v>0</v>
      </c>
      <c r="N48" s="66">
        <v>0</v>
      </c>
      <c r="O48" s="65">
        <v>0</v>
      </c>
      <c r="P48" s="65">
        <v>0</v>
      </c>
      <c r="Q48" s="77">
        <v>0</v>
      </c>
      <c r="R48" s="65">
        <v>0.011337211</v>
      </c>
      <c r="S48" s="65">
        <v>0</v>
      </c>
      <c r="T48" s="65">
        <v>0</v>
      </c>
      <c r="U48" s="65">
        <v>0</v>
      </c>
      <c r="V48" s="69">
        <v>0</v>
      </c>
      <c r="W48" s="65">
        <v>0</v>
      </c>
      <c r="X48" s="65">
        <v>0</v>
      </c>
      <c r="Y48" s="65">
        <v>0</v>
      </c>
      <c r="Z48" s="65">
        <v>0</v>
      </c>
      <c r="AA48" s="77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0</v>
      </c>
      <c r="AO48" s="65">
        <v>0</v>
      </c>
      <c r="AP48" s="77">
        <v>0</v>
      </c>
      <c r="AQ48" s="65">
        <v>0</v>
      </c>
      <c r="AR48" s="66">
        <v>0</v>
      </c>
      <c r="AS48" s="65">
        <v>0</v>
      </c>
      <c r="AT48" s="65">
        <v>0</v>
      </c>
      <c r="AU48" s="77">
        <v>0</v>
      </c>
      <c r="AV48" s="65">
        <v>0.264003793</v>
      </c>
      <c r="AW48" s="65">
        <v>3.508670394</v>
      </c>
      <c r="AX48" s="65">
        <v>0</v>
      </c>
      <c r="AY48" s="65">
        <v>0</v>
      </c>
      <c r="AZ48" s="69">
        <v>9.330141371</v>
      </c>
      <c r="BA48" s="65">
        <v>0</v>
      </c>
      <c r="BB48" s="66">
        <v>0</v>
      </c>
      <c r="BC48" s="65">
        <v>0</v>
      </c>
      <c r="BD48" s="65">
        <v>0</v>
      </c>
      <c r="BE48" s="77">
        <v>0</v>
      </c>
      <c r="BF48" s="65">
        <v>0.057274278000000005</v>
      </c>
      <c r="BG48" s="66">
        <v>0.3045748</v>
      </c>
      <c r="BH48" s="65">
        <v>0</v>
      </c>
      <c r="BI48" s="65">
        <v>0</v>
      </c>
      <c r="BJ48" s="69">
        <v>1.472111533</v>
      </c>
      <c r="BK48" s="24">
        <f t="shared" si="2"/>
        <v>21.041312606</v>
      </c>
    </row>
    <row r="49" spans="1:63" ht="12.75">
      <c r="A49" s="7"/>
      <c r="B49" s="64" t="s">
        <v>167</v>
      </c>
      <c r="C49" s="65">
        <v>0</v>
      </c>
      <c r="D49" s="66">
        <v>50.81618335</v>
      </c>
      <c r="E49" s="65">
        <v>0</v>
      </c>
      <c r="F49" s="65">
        <v>0</v>
      </c>
      <c r="G49" s="77">
        <v>0</v>
      </c>
      <c r="H49" s="65">
        <v>0.13362900500000002</v>
      </c>
      <c r="I49" s="65">
        <v>199.570428244</v>
      </c>
      <c r="J49" s="65">
        <v>0</v>
      </c>
      <c r="K49" s="65">
        <v>0</v>
      </c>
      <c r="L49" s="69">
        <v>83.052501502</v>
      </c>
      <c r="M49" s="65">
        <v>0</v>
      </c>
      <c r="N49" s="66">
        <v>0</v>
      </c>
      <c r="O49" s="65">
        <v>0</v>
      </c>
      <c r="P49" s="65">
        <v>0</v>
      </c>
      <c r="Q49" s="77">
        <v>0</v>
      </c>
      <c r="R49" s="65">
        <v>0.03278009</v>
      </c>
      <c r="S49" s="65">
        <v>5.081618335</v>
      </c>
      <c r="T49" s="65">
        <v>0</v>
      </c>
      <c r="U49" s="65">
        <v>0</v>
      </c>
      <c r="V49" s="69">
        <v>0.030489709999999996</v>
      </c>
      <c r="W49" s="65">
        <v>0</v>
      </c>
      <c r="X49" s="65">
        <v>0</v>
      </c>
      <c r="Y49" s="65">
        <v>0</v>
      </c>
      <c r="Z49" s="65">
        <v>0</v>
      </c>
      <c r="AA49" s="77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77">
        <v>0</v>
      </c>
      <c r="AQ49" s="65">
        <v>0</v>
      </c>
      <c r="AR49" s="66">
        <v>0</v>
      </c>
      <c r="AS49" s="65">
        <v>0</v>
      </c>
      <c r="AT49" s="65">
        <v>0</v>
      </c>
      <c r="AU49" s="77">
        <v>0</v>
      </c>
      <c r="AV49" s="65">
        <v>0.158522773</v>
      </c>
      <c r="AW49" s="65">
        <v>53.984626057</v>
      </c>
      <c r="AX49" s="65">
        <v>0</v>
      </c>
      <c r="AY49" s="65">
        <v>0</v>
      </c>
      <c r="AZ49" s="69">
        <v>23.106283878</v>
      </c>
      <c r="BA49" s="65">
        <v>0</v>
      </c>
      <c r="BB49" s="66">
        <v>0</v>
      </c>
      <c r="BC49" s="65">
        <v>0</v>
      </c>
      <c r="BD49" s="65">
        <v>0</v>
      </c>
      <c r="BE49" s="77">
        <v>0</v>
      </c>
      <c r="BF49" s="65">
        <v>0.024389161</v>
      </c>
      <c r="BG49" s="66">
        <v>0</v>
      </c>
      <c r="BH49" s="65">
        <v>0</v>
      </c>
      <c r="BI49" s="65">
        <v>0</v>
      </c>
      <c r="BJ49" s="69">
        <v>0.308896901</v>
      </c>
      <c r="BK49" s="24">
        <f t="shared" si="2"/>
        <v>416.30034900600003</v>
      </c>
    </row>
    <row r="50" spans="1:63" ht="12.75">
      <c r="A50" s="7"/>
      <c r="B50" s="64" t="s">
        <v>168</v>
      </c>
      <c r="C50" s="65">
        <v>0</v>
      </c>
      <c r="D50" s="66">
        <v>0</v>
      </c>
      <c r="E50" s="65">
        <v>0</v>
      </c>
      <c r="F50" s="65">
        <v>0</v>
      </c>
      <c r="G50" s="77">
        <v>0</v>
      </c>
      <c r="H50" s="65">
        <v>0.619207359</v>
      </c>
      <c r="I50" s="65">
        <v>73.807792851</v>
      </c>
      <c r="J50" s="65">
        <v>0</v>
      </c>
      <c r="K50" s="65">
        <v>0</v>
      </c>
      <c r="L50" s="69">
        <v>8.221632681</v>
      </c>
      <c r="M50" s="65">
        <v>0</v>
      </c>
      <c r="N50" s="66">
        <v>0</v>
      </c>
      <c r="O50" s="65">
        <v>0</v>
      </c>
      <c r="P50" s="65">
        <v>0</v>
      </c>
      <c r="Q50" s="77">
        <v>0</v>
      </c>
      <c r="R50" s="65">
        <v>0.217716462</v>
      </c>
      <c r="S50" s="65">
        <v>5.071313335</v>
      </c>
      <c r="T50" s="65">
        <v>0</v>
      </c>
      <c r="U50" s="65">
        <v>0</v>
      </c>
      <c r="V50" s="69">
        <v>0.728240595</v>
      </c>
      <c r="W50" s="65">
        <v>0</v>
      </c>
      <c r="X50" s="65">
        <v>0</v>
      </c>
      <c r="Y50" s="65">
        <v>0</v>
      </c>
      <c r="Z50" s="65">
        <v>0</v>
      </c>
      <c r="AA50" s="77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77">
        <v>0</v>
      </c>
      <c r="AQ50" s="65">
        <v>0</v>
      </c>
      <c r="AR50" s="66">
        <v>0</v>
      </c>
      <c r="AS50" s="65">
        <v>0</v>
      </c>
      <c r="AT50" s="65">
        <v>0</v>
      </c>
      <c r="AU50" s="77">
        <v>0</v>
      </c>
      <c r="AV50" s="65">
        <v>1.2523296359999998</v>
      </c>
      <c r="AW50" s="65">
        <v>23.256525616999998</v>
      </c>
      <c r="AX50" s="65">
        <v>0</v>
      </c>
      <c r="AY50" s="65">
        <v>0</v>
      </c>
      <c r="AZ50" s="69">
        <v>46.232462844000004</v>
      </c>
      <c r="BA50" s="65">
        <v>0</v>
      </c>
      <c r="BB50" s="66">
        <v>0</v>
      </c>
      <c r="BC50" s="65">
        <v>0</v>
      </c>
      <c r="BD50" s="65">
        <v>0</v>
      </c>
      <c r="BE50" s="77">
        <v>0</v>
      </c>
      <c r="BF50" s="65">
        <v>0.245591573</v>
      </c>
      <c r="BG50" s="66">
        <v>2.792809072</v>
      </c>
      <c r="BH50" s="65">
        <v>0</v>
      </c>
      <c r="BI50" s="65">
        <v>0</v>
      </c>
      <c r="BJ50" s="69">
        <v>10.657175572</v>
      </c>
      <c r="BK50" s="24">
        <f t="shared" si="2"/>
        <v>173.10279759700003</v>
      </c>
    </row>
    <row r="51" spans="1:63" ht="12.75">
      <c r="A51" s="7"/>
      <c r="B51" s="64" t="s">
        <v>169</v>
      </c>
      <c r="C51" s="65">
        <v>0</v>
      </c>
      <c r="D51" s="66">
        <v>187.92606982200002</v>
      </c>
      <c r="E51" s="65">
        <v>0</v>
      </c>
      <c r="F51" s="65">
        <v>0</v>
      </c>
      <c r="G51" s="77">
        <v>0</v>
      </c>
      <c r="H51" s="65">
        <v>0.168530961</v>
      </c>
      <c r="I51" s="65">
        <v>621.72115237</v>
      </c>
      <c r="J51" s="65">
        <v>0</v>
      </c>
      <c r="K51" s="65">
        <v>0</v>
      </c>
      <c r="L51" s="69">
        <v>67.237305086</v>
      </c>
      <c r="M51" s="65">
        <v>0</v>
      </c>
      <c r="N51" s="66">
        <v>0</v>
      </c>
      <c r="O51" s="65">
        <v>0</v>
      </c>
      <c r="P51" s="65">
        <v>0</v>
      </c>
      <c r="Q51" s="77">
        <v>0</v>
      </c>
      <c r="R51" s="65">
        <v>0.071699076</v>
      </c>
      <c r="S51" s="65">
        <v>0.135276543</v>
      </c>
      <c r="T51" s="65">
        <v>0</v>
      </c>
      <c r="U51" s="65">
        <v>0</v>
      </c>
      <c r="V51" s="69">
        <v>0.33229535699999996</v>
      </c>
      <c r="W51" s="65">
        <v>0</v>
      </c>
      <c r="X51" s="65">
        <v>0</v>
      </c>
      <c r="Y51" s="65">
        <v>0</v>
      </c>
      <c r="Z51" s="65">
        <v>0</v>
      </c>
      <c r="AA51" s="77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77">
        <v>0</v>
      </c>
      <c r="AQ51" s="65">
        <v>0</v>
      </c>
      <c r="AR51" s="66">
        <v>10.11462667</v>
      </c>
      <c r="AS51" s="65">
        <v>0</v>
      </c>
      <c r="AT51" s="65">
        <v>0</v>
      </c>
      <c r="AU51" s="77">
        <v>0</v>
      </c>
      <c r="AV51" s="65">
        <v>0.387766404</v>
      </c>
      <c r="AW51" s="65">
        <v>43.499767571</v>
      </c>
      <c r="AX51" s="65">
        <v>0</v>
      </c>
      <c r="AY51" s="65">
        <v>0</v>
      </c>
      <c r="AZ51" s="69">
        <v>81.381424763</v>
      </c>
      <c r="BA51" s="65">
        <v>0</v>
      </c>
      <c r="BB51" s="66">
        <v>0</v>
      </c>
      <c r="BC51" s="65">
        <v>0</v>
      </c>
      <c r="BD51" s="65">
        <v>0</v>
      </c>
      <c r="BE51" s="77">
        <v>0</v>
      </c>
      <c r="BF51" s="65">
        <v>0.013384464000000002</v>
      </c>
      <c r="BG51" s="66">
        <v>0</v>
      </c>
      <c r="BH51" s="65">
        <v>0</v>
      </c>
      <c r="BI51" s="65">
        <v>0</v>
      </c>
      <c r="BJ51" s="69">
        <v>0.087151575</v>
      </c>
      <c r="BK51" s="24">
        <f t="shared" si="2"/>
        <v>1013.0764506620001</v>
      </c>
    </row>
    <row r="52" spans="1:63" ht="12.75">
      <c r="A52" s="7"/>
      <c r="B52" s="64" t="s">
        <v>170</v>
      </c>
      <c r="C52" s="65">
        <v>0</v>
      </c>
      <c r="D52" s="66">
        <v>0</v>
      </c>
      <c r="E52" s="65">
        <v>0</v>
      </c>
      <c r="F52" s="65">
        <v>0</v>
      </c>
      <c r="G52" s="77">
        <v>0</v>
      </c>
      <c r="H52" s="65">
        <v>0.567093163</v>
      </c>
      <c r="I52" s="65">
        <v>185.458255493</v>
      </c>
      <c r="J52" s="65">
        <v>0</v>
      </c>
      <c r="K52" s="65">
        <v>0</v>
      </c>
      <c r="L52" s="69">
        <v>9.620654048999999</v>
      </c>
      <c r="M52" s="65">
        <v>0</v>
      </c>
      <c r="N52" s="66">
        <v>0</v>
      </c>
      <c r="O52" s="65">
        <v>0</v>
      </c>
      <c r="P52" s="65">
        <v>0</v>
      </c>
      <c r="Q52" s="77">
        <v>0</v>
      </c>
      <c r="R52" s="65">
        <v>0.031325531</v>
      </c>
      <c r="S52" s="65">
        <v>90.94509</v>
      </c>
      <c r="T52" s="65">
        <v>0</v>
      </c>
      <c r="U52" s="65">
        <v>0</v>
      </c>
      <c r="V52" s="69">
        <v>0.099489381</v>
      </c>
      <c r="W52" s="65">
        <v>0</v>
      </c>
      <c r="X52" s="65">
        <v>0</v>
      </c>
      <c r="Y52" s="65">
        <v>0</v>
      </c>
      <c r="Z52" s="65">
        <v>0</v>
      </c>
      <c r="AA52" s="77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77">
        <v>0</v>
      </c>
      <c r="AQ52" s="65">
        <v>0</v>
      </c>
      <c r="AR52" s="66">
        <v>0</v>
      </c>
      <c r="AS52" s="65">
        <v>0</v>
      </c>
      <c r="AT52" s="65">
        <v>0</v>
      </c>
      <c r="AU52" s="77">
        <v>0</v>
      </c>
      <c r="AV52" s="65">
        <v>1.656903027</v>
      </c>
      <c r="AW52" s="65">
        <v>6.828367298999999</v>
      </c>
      <c r="AX52" s="65">
        <v>0</v>
      </c>
      <c r="AY52" s="65">
        <v>0</v>
      </c>
      <c r="AZ52" s="69">
        <v>27.798172466</v>
      </c>
      <c r="BA52" s="65">
        <v>0</v>
      </c>
      <c r="BB52" s="66">
        <v>0</v>
      </c>
      <c r="BC52" s="65">
        <v>0</v>
      </c>
      <c r="BD52" s="65">
        <v>0</v>
      </c>
      <c r="BE52" s="77">
        <v>0</v>
      </c>
      <c r="BF52" s="65">
        <v>0.29811003199999997</v>
      </c>
      <c r="BG52" s="66">
        <v>0.25252875</v>
      </c>
      <c r="BH52" s="65">
        <v>0</v>
      </c>
      <c r="BI52" s="65">
        <v>0</v>
      </c>
      <c r="BJ52" s="69">
        <v>0.8903180439999999</v>
      </c>
      <c r="BK52" s="24">
        <f t="shared" si="2"/>
        <v>324.446307235</v>
      </c>
    </row>
    <row r="53" spans="1:63" ht="12.75">
      <c r="A53" s="7"/>
      <c r="B53" s="64" t="s">
        <v>171</v>
      </c>
      <c r="C53" s="65">
        <v>0</v>
      </c>
      <c r="D53" s="66">
        <v>0</v>
      </c>
      <c r="E53" s="65">
        <v>0</v>
      </c>
      <c r="F53" s="65">
        <v>0</v>
      </c>
      <c r="G53" s="77">
        <v>0</v>
      </c>
      <c r="H53" s="65">
        <v>0.15661155300000001</v>
      </c>
      <c r="I53" s="65">
        <v>90.134120085</v>
      </c>
      <c r="J53" s="65">
        <v>0</v>
      </c>
      <c r="K53" s="65">
        <v>0</v>
      </c>
      <c r="L53" s="69">
        <v>4.5990237149999995</v>
      </c>
      <c r="M53" s="65">
        <v>0</v>
      </c>
      <c r="N53" s="66">
        <v>0</v>
      </c>
      <c r="O53" s="65">
        <v>0</v>
      </c>
      <c r="P53" s="65">
        <v>0</v>
      </c>
      <c r="Q53" s="77">
        <v>0</v>
      </c>
      <c r="R53" s="65">
        <v>0.014619605</v>
      </c>
      <c r="S53" s="65">
        <v>0</v>
      </c>
      <c r="T53" s="65">
        <v>0</v>
      </c>
      <c r="U53" s="65">
        <v>0</v>
      </c>
      <c r="V53" s="69">
        <v>0</v>
      </c>
      <c r="W53" s="65">
        <v>0</v>
      </c>
      <c r="X53" s="65">
        <v>0</v>
      </c>
      <c r="Y53" s="65">
        <v>0</v>
      </c>
      <c r="Z53" s="65">
        <v>0</v>
      </c>
      <c r="AA53" s="77">
        <v>0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77">
        <v>0</v>
      </c>
      <c r="AQ53" s="65">
        <v>0</v>
      </c>
      <c r="AR53" s="66">
        <v>0</v>
      </c>
      <c r="AS53" s="65">
        <v>0</v>
      </c>
      <c r="AT53" s="65">
        <v>0</v>
      </c>
      <c r="AU53" s="77">
        <v>0</v>
      </c>
      <c r="AV53" s="65">
        <v>0.5202248869999999</v>
      </c>
      <c r="AW53" s="65">
        <v>35.153763121</v>
      </c>
      <c r="AX53" s="65">
        <v>0</v>
      </c>
      <c r="AY53" s="65">
        <v>0</v>
      </c>
      <c r="AZ53" s="69">
        <v>12.551864297</v>
      </c>
      <c r="BA53" s="65">
        <v>0</v>
      </c>
      <c r="BB53" s="66">
        <v>0</v>
      </c>
      <c r="BC53" s="65">
        <v>0</v>
      </c>
      <c r="BD53" s="65">
        <v>0</v>
      </c>
      <c r="BE53" s="77">
        <v>0</v>
      </c>
      <c r="BF53" s="65">
        <v>0.041529428</v>
      </c>
      <c r="BG53" s="66">
        <v>7.057262331</v>
      </c>
      <c r="BH53" s="65">
        <v>0</v>
      </c>
      <c r="BI53" s="65">
        <v>0</v>
      </c>
      <c r="BJ53" s="69">
        <v>0</v>
      </c>
      <c r="BK53" s="24">
        <f t="shared" si="2"/>
        <v>150.229019022</v>
      </c>
    </row>
    <row r="54" spans="1:63" ht="12.75">
      <c r="A54" s="7"/>
      <c r="B54" s="64" t="s">
        <v>172</v>
      </c>
      <c r="C54" s="65">
        <v>0</v>
      </c>
      <c r="D54" s="66">
        <v>0</v>
      </c>
      <c r="E54" s="65">
        <v>0</v>
      </c>
      <c r="F54" s="65">
        <v>0</v>
      </c>
      <c r="G54" s="77">
        <v>0</v>
      </c>
      <c r="H54" s="65">
        <v>0.641404408</v>
      </c>
      <c r="I54" s="65">
        <v>40.281834401</v>
      </c>
      <c r="J54" s="65">
        <v>0</v>
      </c>
      <c r="K54" s="65">
        <v>0</v>
      </c>
      <c r="L54" s="69">
        <v>16.112261328</v>
      </c>
      <c r="M54" s="65">
        <v>0</v>
      </c>
      <c r="N54" s="66">
        <v>0</v>
      </c>
      <c r="O54" s="65">
        <v>0</v>
      </c>
      <c r="P54" s="65">
        <v>0</v>
      </c>
      <c r="Q54" s="77">
        <v>0</v>
      </c>
      <c r="R54" s="65">
        <v>0.091638487</v>
      </c>
      <c r="S54" s="65">
        <v>0.503508167</v>
      </c>
      <c r="T54" s="65">
        <v>0</v>
      </c>
      <c r="U54" s="65">
        <v>0</v>
      </c>
      <c r="V54" s="69">
        <v>0.763199514</v>
      </c>
      <c r="W54" s="65">
        <v>0</v>
      </c>
      <c r="X54" s="65">
        <v>0</v>
      </c>
      <c r="Y54" s="65">
        <v>0</v>
      </c>
      <c r="Z54" s="65">
        <v>0</v>
      </c>
      <c r="AA54" s="77">
        <v>0</v>
      </c>
      <c r="AB54" s="65">
        <v>0.020139167000000003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77">
        <v>0</v>
      </c>
      <c r="AQ54" s="65">
        <v>0</v>
      </c>
      <c r="AR54" s="66">
        <v>0</v>
      </c>
      <c r="AS54" s="65">
        <v>0</v>
      </c>
      <c r="AT54" s="65">
        <v>0</v>
      </c>
      <c r="AU54" s="77">
        <v>0</v>
      </c>
      <c r="AV54" s="65">
        <v>1.7155867870000001</v>
      </c>
      <c r="AW54" s="65">
        <v>5.316739998</v>
      </c>
      <c r="AX54" s="65">
        <v>0</v>
      </c>
      <c r="AY54" s="65">
        <v>0</v>
      </c>
      <c r="AZ54" s="69">
        <v>28.370825976</v>
      </c>
      <c r="BA54" s="65">
        <v>0</v>
      </c>
      <c r="BB54" s="66">
        <v>0</v>
      </c>
      <c r="BC54" s="65">
        <v>0</v>
      </c>
      <c r="BD54" s="65">
        <v>0</v>
      </c>
      <c r="BE54" s="77">
        <v>0</v>
      </c>
      <c r="BF54" s="65">
        <v>0.150026722</v>
      </c>
      <c r="BG54" s="66">
        <v>1.032132291</v>
      </c>
      <c r="BH54" s="65">
        <v>0</v>
      </c>
      <c r="BI54" s="65">
        <v>0</v>
      </c>
      <c r="BJ54" s="69">
        <v>1.329185</v>
      </c>
      <c r="BK54" s="24">
        <f t="shared" si="2"/>
        <v>96.32848224600001</v>
      </c>
    </row>
    <row r="55" spans="1:63" ht="12.75">
      <c r="A55" s="7"/>
      <c r="B55" s="64" t="s">
        <v>173</v>
      </c>
      <c r="C55" s="65">
        <v>0</v>
      </c>
      <c r="D55" s="66">
        <v>27.133317009</v>
      </c>
      <c r="E55" s="65">
        <v>0</v>
      </c>
      <c r="F55" s="65">
        <v>0</v>
      </c>
      <c r="G55" s="77">
        <v>0</v>
      </c>
      <c r="H55" s="65">
        <v>0.12863202099999999</v>
      </c>
      <c r="I55" s="65">
        <v>87.52177763899999</v>
      </c>
      <c r="J55" s="65">
        <v>0</v>
      </c>
      <c r="K55" s="65">
        <v>0</v>
      </c>
      <c r="L55" s="69">
        <v>12.6572061</v>
      </c>
      <c r="M55" s="65">
        <v>0</v>
      </c>
      <c r="N55" s="66">
        <v>0</v>
      </c>
      <c r="O55" s="65">
        <v>0</v>
      </c>
      <c r="P55" s="65">
        <v>0</v>
      </c>
      <c r="Q55" s="77">
        <v>0</v>
      </c>
      <c r="R55" s="65">
        <v>0.000660524</v>
      </c>
      <c r="S55" s="65">
        <v>32.852718753</v>
      </c>
      <c r="T55" s="65">
        <v>0</v>
      </c>
      <c r="U55" s="65">
        <v>0</v>
      </c>
      <c r="V55" s="69">
        <v>0.15097127800000001</v>
      </c>
      <c r="W55" s="65">
        <v>0</v>
      </c>
      <c r="X55" s="65">
        <v>0</v>
      </c>
      <c r="Y55" s="65">
        <v>0</v>
      </c>
      <c r="Z55" s="65">
        <v>0</v>
      </c>
      <c r="AA55" s="77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77">
        <v>0</v>
      </c>
      <c r="AQ55" s="65">
        <v>0</v>
      </c>
      <c r="AR55" s="66">
        <v>0</v>
      </c>
      <c r="AS55" s="65">
        <v>0</v>
      </c>
      <c r="AT55" s="65">
        <v>0</v>
      </c>
      <c r="AU55" s="77">
        <v>0</v>
      </c>
      <c r="AV55" s="65">
        <v>0.607262011</v>
      </c>
      <c r="AW55" s="65">
        <v>26.393322043</v>
      </c>
      <c r="AX55" s="65">
        <v>0</v>
      </c>
      <c r="AY55" s="65">
        <v>0</v>
      </c>
      <c r="AZ55" s="69">
        <v>6.968882101</v>
      </c>
      <c r="BA55" s="65">
        <v>0</v>
      </c>
      <c r="BB55" s="66">
        <v>0</v>
      </c>
      <c r="BC55" s="65">
        <v>0</v>
      </c>
      <c r="BD55" s="65">
        <v>0</v>
      </c>
      <c r="BE55" s="77">
        <v>0</v>
      </c>
      <c r="BF55" s="65">
        <v>0.033841937</v>
      </c>
      <c r="BG55" s="66">
        <v>15.395853304</v>
      </c>
      <c r="BH55" s="65">
        <v>0</v>
      </c>
      <c r="BI55" s="65">
        <v>0</v>
      </c>
      <c r="BJ55" s="69">
        <v>0.100488567</v>
      </c>
      <c r="BK55" s="24">
        <f t="shared" si="2"/>
        <v>209.94493328699997</v>
      </c>
    </row>
    <row r="56" spans="1:63" ht="12.75">
      <c r="A56" s="7"/>
      <c r="B56" s="64" t="s">
        <v>174</v>
      </c>
      <c r="C56" s="65">
        <v>0</v>
      </c>
      <c r="D56" s="66">
        <v>8.027555</v>
      </c>
      <c r="E56" s="65">
        <v>0</v>
      </c>
      <c r="F56" s="65">
        <v>0</v>
      </c>
      <c r="G56" s="77">
        <v>0</v>
      </c>
      <c r="H56" s="65">
        <v>0.198435896</v>
      </c>
      <c r="I56" s="65">
        <v>20.915905213</v>
      </c>
      <c r="J56" s="65">
        <v>0</v>
      </c>
      <c r="K56" s="65">
        <v>0</v>
      </c>
      <c r="L56" s="69">
        <v>9.03875395</v>
      </c>
      <c r="M56" s="65">
        <v>0</v>
      </c>
      <c r="N56" s="66">
        <v>0</v>
      </c>
      <c r="O56" s="65">
        <v>0</v>
      </c>
      <c r="P56" s="65">
        <v>0</v>
      </c>
      <c r="Q56" s="77">
        <v>0</v>
      </c>
      <c r="R56" s="65">
        <v>0.019662599</v>
      </c>
      <c r="S56" s="65">
        <v>16.05511</v>
      </c>
      <c r="T56" s="65">
        <v>0</v>
      </c>
      <c r="U56" s="65">
        <v>0</v>
      </c>
      <c r="V56" s="69">
        <v>0.066871139</v>
      </c>
      <c r="W56" s="65">
        <v>0</v>
      </c>
      <c r="X56" s="65">
        <v>0</v>
      </c>
      <c r="Y56" s="65">
        <v>0</v>
      </c>
      <c r="Z56" s="65">
        <v>0</v>
      </c>
      <c r="AA56" s="77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77">
        <v>0</v>
      </c>
      <c r="AQ56" s="65">
        <v>0</v>
      </c>
      <c r="AR56" s="66">
        <v>0</v>
      </c>
      <c r="AS56" s="65">
        <v>0</v>
      </c>
      <c r="AT56" s="65">
        <v>0</v>
      </c>
      <c r="AU56" s="77">
        <v>0</v>
      </c>
      <c r="AV56" s="65">
        <v>0.617600078</v>
      </c>
      <c r="AW56" s="65">
        <v>6.371673819</v>
      </c>
      <c r="AX56" s="65">
        <v>0</v>
      </c>
      <c r="AY56" s="65">
        <v>0</v>
      </c>
      <c r="AZ56" s="69">
        <v>18.305079963</v>
      </c>
      <c r="BA56" s="65">
        <v>0</v>
      </c>
      <c r="BB56" s="66">
        <v>0</v>
      </c>
      <c r="BC56" s="65">
        <v>0</v>
      </c>
      <c r="BD56" s="65">
        <v>0</v>
      </c>
      <c r="BE56" s="77">
        <v>0</v>
      </c>
      <c r="BF56" s="65">
        <v>0.276279191</v>
      </c>
      <c r="BG56" s="66">
        <v>2.7293143</v>
      </c>
      <c r="BH56" s="65">
        <v>0</v>
      </c>
      <c r="BI56" s="65">
        <v>0</v>
      </c>
      <c r="BJ56" s="69">
        <v>0.925607273</v>
      </c>
      <c r="BK56" s="24">
        <f t="shared" si="2"/>
        <v>83.547848421</v>
      </c>
    </row>
    <row r="57" spans="1:63" ht="12.75">
      <c r="A57" s="7"/>
      <c r="B57" s="64" t="s">
        <v>175</v>
      </c>
      <c r="C57" s="65">
        <v>0</v>
      </c>
      <c r="D57" s="66">
        <v>1.504509</v>
      </c>
      <c r="E57" s="65">
        <v>0</v>
      </c>
      <c r="F57" s="65">
        <v>0</v>
      </c>
      <c r="G57" s="77">
        <v>0</v>
      </c>
      <c r="H57" s="65">
        <v>0.07175667200000001</v>
      </c>
      <c r="I57" s="65">
        <v>0</v>
      </c>
      <c r="J57" s="65">
        <v>0</v>
      </c>
      <c r="K57" s="65">
        <v>0</v>
      </c>
      <c r="L57" s="69">
        <v>5.047243404</v>
      </c>
      <c r="M57" s="65">
        <v>0</v>
      </c>
      <c r="N57" s="66">
        <v>0</v>
      </c>
      <c r="O57" s="65">
        <v>0</v>
      </c>
      <c r="P57" s="65">
        <v>0</v>
      </c>
      <c r="Q57" s="77">
        <v>0</v>
      </c>
      <c r="R57" s="65">
        <v>0.0052657830000000004</v>
      </c>
      <c r="S57" s="65">
        <v>0</v>
      </c>
      <c r="T57" s="65">
        <v>0</v>
      </c>
      <c r="U57" s="65">
        <v>0</v>
      </c>
      <c r="V57" s="69">
        <v>0.07522545</v>
      </c>
      <c r="W57" s="65">
        <v>0</v>
      </c>
      <c r="X57" s="65">
        <v>0</v>
      </c>
      <c r="Y57" s="65">
        <v>0</v>
      </c>
      <c r="Z57" s="65">
        <v>0</v>
      </c>
      <c r="AA57" s="77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65">
        <v>0</v>
      </c>
      <c r="AM57" s="65">
        <v>0</v>
      </c>
      <c r="AN57" s="65">
        <v>0</v>
      </c>
      <c r="AO57" s="65">
        <v>0</v>
      </c>
      <c r="AP57" s="77">
        <v>0</v>
      </c>
      <c r="AQ57" s="65">
        <v>0</v>
      </c>
      <c r="AR57" s="66">
        <v>0</v>
      </c>
      <c r="AS57" s="65">
        <v>0</v>
      </c>
      <c r="AT57" s="65">
        <v>0</v>
      </c>
      <c r="AU57" s="77">
        <v>0</v>
      </c>
      <c r="AV57" s="65">
        <v>0.302836382</v>
      </c>
      <c r="AW57" s="65">
        <v>6.499200011</v>
      </c>
      <c r="AX57" s="65">
        <v>0</v>
      </c>
      <c r="AY57" s="65">
        <v>0</v>
      </c>
      <c r="AZ57" s="69">
        <v>9.737161511</v>
      </c>
      <c r="BA57" s="65">
        <v>0</v>
      </c>
      <c r="BB57" s="66">
        <v>0</v>
      </c>
      <c r="BC57" s="65">
        <v>0</v>
      </c>
      <c r="BD57" s="65">
        <v>0</v>
      </c>
      <c r="BE57" s="77">
        <v>0</v>
      </c>
      <c r="BF57" s="65">
        <v>0.031346929</v>
      </c>
      <c r="BG57" s="66">
        <v>0</v>
      </c>
      <c r="BH57" s="65">
        <v>0</v>
      </c>
      <c r="BI57" s="65">
        <v>0</v>
      </c>
      <c r="BJ57" s="69">
        <v>0.156410466</v>
      </c>
      <c r="BK57" s="24">
        <f t="shared" si="2"/>
        <v>23.430955608</v>
      </c>
    </row>
    <row r="58" spans="1:63" ht="12.75">
      <c r="A58" s="7"/>
      <c r="B58" s="64" t="s">
        <v>176</v>
      </c>
      <c r="C58" s="65">
        <v>0</v>
      </c>
      <c r="D58" s="66">
        <v>5.011775</v>
      </c>
      <c r="E58" s="65">
        <v>0</v>
      </c>
      <c r="F58" s="65">
        <v>0</v>
      </c>
      <c r="G58" s="77">
        <v>0</v>
      </c>
      <c r="H58" s="65">
        <v>0.065778053</v>
      </c>
      <c r="I58" s="65">
        <v>20.347806500999997</v>
      </c>
      <c r="J58" s="65">
        <v>0</v>
      </c>
      <c r="K58" s="65">
        <v>0</v>
      </c>
      <c r="L58" s="69">
        <v>2.583697759</v>
      </c>
      <c r="M58" s="65">
        <v>0</v>
      </c>
      <c r="N58" s="66">
        <v>0</v>
      </c>
      <c r="O58" s="65">
        <v>0</v>
      </c>
      <c r="P58" s="65">
        <v>0</v>
      </c>
      <c r="Q58" s="77">
        <v>0</v>
      </c>
      <c r="R58" s="65">
        <v>0.000181445</v>
      </c>
      <c r="S58" s="65">
        <v>8.352958333</v>
      </c>
      <c r="T58" s="65">
        <v>0</v>
      </c>
      <c r="U58" s="65">
        <v>0</v>
      </c>
      <c r="V58" s="69">
        <v>0.07213913000000001</v>
      </c>
      <c r="W58" s="65">
        <v>0</v>
      </c>
      <c r="X58" s="65">
        <v>0</v>
      </c>
      <c r="Y58" s="65">
        <v>0</v>
      </c>
      <c r="Z58" s="65">
        <v>0</v>
      </c>
      <c r="AA58" s="77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65">
        <v>0.001187094</v>
      </c>
      <c r="AM58" s="65">
        <v>0</v>
      </c>
      <c r="AN58" s="65">
        <v>0</v>
      </c>
      <c r="AO58" s="65">
        <v>0</v>
      </c>
      <c r="AP58" s="77">
        <v>0</v>
      </c>
      <c r="AQ58" s="65">
        <v>0</v>
      </c>
      <c r="AR58" s="66">
        <v>0.402160299</v>
      </c>
      <c r="AS58" s="65">
        <v>0</v>
      </c>
      <c r="AT58" s="65">
        <v>0</v>
      </c>
      <c r="AU58" s="77">
        <v>0</v>
      </c>
      <c r="AV58" s="65">
        <v>0.398988856</v>
      </c>
      <c r="AW58" s="65">
        <v>2.106363199</v>
      </c>
      <c r="AX58" s="65">
        <v>0</v>
      </c>
      <c r="AY58" s="65">
        <v>0</v>
      </c>
      <c r="AZ58" s="69">
        <v>6.491665026</v>
      </c>
      <c r="BA58" s="65">
        <v>0</v>
      </c>
      <c r="BB58" s="66">
        <v>0</v>
      </c>
      <c r="BC58" s="65">
        <v>0</v>
      </c>
      <c r="BD58" s="65">
        <v>0</v>
      </c>
      <c r="BE58" s="77">
        <v>0</v>
      </c>
      <c r="BF58" s="65">
        <v>0.061243551</v>
      </c>
      <c r="BG58" s="66">
        <v>0.00334115</v>
      </c>
      <c r="BH58" s="65">
        <v>0</v>
      </c>
      <c r="BI58" s="65">
        <v>0</v>
      </c>
      <c r="BJ58" s="69">
        <v>0.0334115</v>
      </c>
      <c r="BK58" s="24">
        <f t="shared" si="2"/>
        <v>45.932696895999996</v>
      </c>
    </row>
    <row r="59" spans="1:63" ht="12.75">
      <c r="A59" s="7"/>
      <c r="B59" s="64" t="s">
        <v>177</v>
      </c>
      <c r="C59" s="65">
        <v>0</v>
      </c>
      <c r="D59" s="66">
        <v>4.39365</v>
      </c>
      <c r="E59" s="65">
        <v>0</v>
      </c>
      <c r="F59" s="65">
        <v>0</v>
      </c>
      <c r="G59" s="77">
        <v>0</v>
      </c>
      <c r="H59" s="65">
        <v>0.056435707</v>
      </c>
      <c r="I59" s="65">
        <v>57.276718826999996</v>
      </c>
      <c r="J59" s="65">
        <v>0</v>
      </c>
      <c r="K59" s="65">
        <v>0</v>
      </c>
      <c r="L59" s="69">
        <v>2.563446521</v>
      </c>
      <c r="M59" s="65">
        <v>0</v>
      </c>
      <c r="N59" s="66">
        <v>0</v>
      </c>
      <c r="O59" s="65">
        <v>0</v>
      </c>
      <c r="P59" s="65">
        <v>0</v>
      </c>
      <c r="Q59" s="77">
        <v>0</v>
      </c>
      <c r="R59" s="65">
        <v>0.00966603</v>
      </c>
      <c r="S59" s="65">
        <v>0.146455</v>
      </c>
      <c r="T59" s="65">
        <v>0</v>
      </c>
      <c r="U59" s="65">
        <v>0</v>
      </c>
      <c r="V59" s="69">
        <v>29.320291</v>
      </c>
      <c r="W59" s="65">
        <v>0</v>
      </c>
      <c r="X59" s="65">
        <v>0</v>
      </c>
      <c r="Y59" s="65">
        <v>0</v>
      </c>
      <c r="Z59" s="65">
        <v>0</v>
      </c>
      <c r="AA59" s="77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77">
        <v>0</v>
      </c>
      <c r="AQ59" s="65">
        <v>0</v>
      </c>
      <c r="AR59" s="66">
        <v>0</v>
      </c>
      <c r="AS59" s="65">
        <v>0</v>
      </c>
      <c r="AT59" s="65">
        <v>0</v>
      </c>
      <c r="AU59" s="77">
        <v>0</v>
      </c>
      <c r="AV59" s="65">
        <v>0.305778233</v>
      </c>
      <c r="AW59" s="65">
        <v>6.046342342</v>
      </c>
      <c r="AX59" s="65">
        <v>0</v>
      </c>
      <c r="AY59" s="65">
        <v>0</v>
      </c>
      <c r="AZ59" s="69">
        <v>7.157277644</v>
      </c>
      <c r="BA59" s="65">
        <v>0</v>
      </c>
      <c r="BB59" s="66">
        <v>0</v>
      </c>
      <c r="BC59" s="65">
        <v>0</v>
      </c>
      <c r="BD59" s="65">
        <v>0</v>
      </c>
      <c r="BE59" s="77">
        <v>0</v>
      </c>
      <c r="BF59" s="65">
        <v>0.10471521</v>
      </c>
      <c r="BG59" s="66">
        <v>36.684571709</v>
      </c>
      <c r="BH59" s="65">
        <v>0</v>
      </c>
      <c r="BI59" s="65">
        <v>0</v>
      </c>
      <c r="BJ59" s="69">
        <v>0.573490461</v>
      </c>
      <c r="BK59" s="24">
        <f t="shared" si="2"/>
        <v>144.638838684</v>
      </c>
    </row>
    <row r="60" spans="1:63" ht="12.75">
      <c r="A60" s="7"/>
      <c r="B60" s="64" t="s">
        <v>178</v>
      </c>
      <c r="C60" s="65">
        <v>0</v>
      </c>
      <c r="D60" s="66">
        <v>6.5695333399999996</v>
      </c>
      <c r="E60" s="65">
        <v>0</v>
      </c>
      <c r="F60" s="65">
        <v>0</v>
      </c>
      <c r="G60" s="77">
        <v>0</v>
      </c>
      <c r="H60" s="65">
        <v>0.201223413</v>
      </c>
      <c r="I60" s="65">
        <v>109.53075864000002</v>
      </c>
      <c r="J60" s="65">
        <v>0</v>
      </c>
      <c r="K60" s="65">
        <v>0</v>
      </c>
      <c r="L60" s="69">
        <v>2.332834357</v>
      </c>
      <c r="M60" s="65">
        <v>0</v>
      </c>
      <c r="N60" s="66">
        <v>0</v>
      </c>
      <c r="O60" s="65">
        <v>0</v>
      </c>
      <c r="P60" s="65">
        <v>0</v>
      </c>
      <c r="Q60" s="77">
        <v>0</v>
      </c>
      <c r="R60" s="65">
        <v>0.007252826</v>
      </c>
      <c r="S60" s="65">
        <v>0</v>
      </c>
      <c r="T60" s="65">
        <v>0</v>
      </c>
      <c r="U60" s="65">
        <v>0</v>
      </c>
      <c r="V60" s="69">
        <v>24.635750025</v>
      </c>
      <c r="W60" s="65">
        <v>0</v>
      </c>
      <c r="X60" s="65">
        <v>0</v>
      </c>
      <c r="Y60" s="65">
        <v>0</v>
      </c>
      <c r="Z60" s="65">
        <v>0</v>
      </c>
      <c r="AA60" s="77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77">
        <v>0</v>
      </c>
      <c r="AQ60" s="65">
        <v>0</v>
      </c>
      <c r="AR60" s="66">
        <v>0</v>
      </c>
      <c r="AS60" s="65">
        <v>0</v>
      </c>
      <c r="AT60" s="65">
        <v>0</v>
      </c>
      <c r="AU60" s="77">
        <v>0</v>
      </c>
      <c r="AV60" s="65">
        <v>0.35184427999999995</v>
      </c>
      <c r="AW60" s="65">
        <v>4.3386047329999995</v>
      </c>
      <c r="AX60" s="65">
        <v>0</v>
      </c>
      <c r="AY60" s="65">
        <v>0</v>
      </c>
      <c r="AZ60" s="69">
        <v>35.537666583</v>
      </c>
      <c r="BA60" s="65">
        <v>0</v>
      </c>
      <c r="BB60" s="66">
        <v>0</v>
      </c>
      <c r="BC60" s="65">
        <v>0</v>
      </c>
      <c r="BD60" s="65">
        <v>0</v>
      </c>
      <c r="BE60" s="77">
        <v>0</v>
      </c>
      <c r="BF60" s="65">
        <v>0.027168867</v>
      </c>
      <c r="BG60" s="66">
        <v>57.751642608000004</v>
      </c>
      <c r="BH60" s="65">
        <v>0</v>
      </c>
      <c r="BI60" s="65">
        <v>0</v>
      </c>
      <c r="BJ60" s="69">
        <v>0.6765283940000001</v>
      </c>
      <c r="BK60" s="24">
        <f t="shared" si="2"/>
        <v>241.96080806600003</v>
      </c>
    </row>
    <row r="61" spans="1:63" ht="12.75">
      <c r="A61" s="7"/>
      <c r="B61" s="64" t="s">
        <v>179</v>
      </c>
      <c r="C61" s="65">
        <v>0</v>
      </c>
      <c r="D61" s="66">
        <v>0</v>
      </c>
      <c r="E61" s="65">
        <v>0</v>
      </c>
      <c r="F61" s="65">
        <v>0</v>
      </c>
      <c r="G61" s="77">
        <v>0</v>
      </c>
      <c r="H61" s="65">
        <v>0.035692715</v>
      </c>
      <c r="I61" s="65">
        <v>36.932689305000004</v>
      </c>
      <c r="J61" s="65">
        <v>0</v>
      </c>
      <c r="K61" s="65">
        <v>0</v>
      </c>
      <c r="L61" s="69">
        <v>0.828794249</v>
      </c>
      <c r="M61" s="65">
        <v>0</v>
      </c>
      <c r="N61" s="66">
        <v>0</v>
      </c>
      <c r="O61" s="65">
        <v>0</v>
      </c>
      <c r="P61" s="65">
        <v>0</v>
      </c>
      <c r="Q61" s="77">
        <v>0</v>
      </c>
      <c r="R61" s="65">
        <v>0.004943685</v>
      </c>
      <c r="S61" s="65">
        <v>0</v>
      </c>
      <c r="T61" s="65">
        <v>0</v>
      </c>
      <c r="U61" s="65">
        <v>0</v>
      </c>
      <c r="V61" s="69">
        <v>1.390038616</v>
      </c>
      <c r="W61" s="65">
        <v>0</v>
      </c>
      <c r="X61" s="65">
        <v>0</v>
      </c>
      <c r="Y61" s="65">
        <v>0</v>
      </c>
      <c r="Z61" s="65">
        <v>0</v>
      </c>
      <c r="AA61" s="77">
        <v>0</v>
      </c>
      <c r="AB61" s="65">
        <v>0</v>
      </c>
      <c r="AC61" s="65">
        <v>0</v>
      </c>
      <c r="AD61" s="65">
        <v>0</v>
      </c>
      <c r="AE61" s="65">
        <v>0</v>
      </c>
      <c r="AF61" s="67">
        <v>0</v>
      </c>
      <c r="AG61" s="65">
        <v>0</v>
      </c>
      <c r="AH61" s="65">
        <v>0</v>
      </c>
      <c r="AI61" s="65">
        <v>0</v>
      </c>
      <c r="AJ61" s="65">
        <v>0</v>
      </c>
      <c r="AK61" s="67">
        <v>0</v>
      </c>
      <c r="AL61" s="65">
        <v>0</v>
      </c>
      <c r="AM61" s="65">
        <v>0</v>
      </c>
      <c r="AN61" s="65">
        <v>0</v>
      </c>
      <c r="AO61" s="65">
        <v>0</v>
      </c>
      <c r="AP61" s="77">
        <v>0</v>
      </c>
      <c r="AQ61" s="65">
        <v>0</v>
      </c>
      <c r="AR61" s="66">
        <v>2.905079997</v>
      </c>
      <c r="AS61" s="65">
        <v>0</v>
      </c>
      <c r="AT61" s="65">
        <v>0</v>
      </c>
      <c r="AU61" s="77">
        <v>0</v>
      </c>
      <c r="AV61" s="65">
        <v>0.05270908</v>
      </c>
      <c r="AW61" s="65">
        <v>0.290961884</v>
      </c>
      <c r="AX61" s="65">
        <v>0</v>
      </c>
      <c r="AY61" s="65">
        <v>0</v>
      </c>
      <c r="AZ61" s="69">
        <v>1.390181448</v>
      </c>
      <c r="BA61" s="65">
        <v>0</v>
      </c>
      <c r="BB61" s="66">
        <v>0</v>
      </c>
      <c r="BC61" s="65">
        <v>0</v>
      </c>
      <c r="BD61" s="65">
        <v>0</v>
      </c>
      <c r="BE61" s="77">
        <v>0</v>
      </c>
      <c r="BF61" s="65">
        <v>0.004212366</v>
      </c>
      <c r="BG61" s="66">
        <v>11.620319987</v>
      </c>
      <c r="BH61" s="65">
        <v>0</v>
      </c>
      <c r="BI61" s="65">
        <v>0</v>
      </c>
      <c r="BJ61" s="69">
        <v>0.087821063</v>
      </c>
      <c r="BK61" s="24">
        <f t="shared" si="2"/>
        <v>55.543444395</v>
      </c>
    </row>
    <row r="62" spans="1:63" ht="12.75">
      <c r="A62" s="7"/>
      <c r="B62" s="64" t="s">
        <v>180</v>
      </c>
      <c r="C62" s="65">
        <v>0</v>
      </c>
      <c r="D62" s="66">
        <v>14.532200017</v>
      </c>
      <c r="E62" s="65">
        <v>0</v>
      </c>
      <c r="F62" s="65">
        <v>0</v>
      </c>
      <c r="G62" s="77">
        <v>0</v>
      </c>
      <c r="H62" s="65">
        <v>0.057734051</v>
      </c>
      <c r="I62" s="65">
        <v>42.471002115000005</v>
      </c>
      <c r="J62" s="65">
        <v>0</v>
      </c>
      <c r="K62" s="65">
        <v>0</v>
      </c>
      <c r="L62" s="69">
        <v>0.578079796</v>
      </c>
      <c r="M62" s="65">
        <v>0</v>
      </c>
      <c r="N62" s="66">
        <v>0</v>
      </c>
      <c r="O62" s="65">
        <v>0</v>
      </c>
      <c r="P62" s="65">
        <v>0</v>
      </c>
      <c r="Q62" s="77">
        <v>0</v>
      </c>
      <c r="R62" s="65">
        <v>0.012033468</v>
      </c>
      <c r="S62" s="65">
        <v>1.412529842</v>
      </c>
      <c r="T62" s="65">
        <v>0</v>
      </c>
      <c r="U62" s="65">
        <v>0</v>
      </c>
      <c r="V62" s="69">
        <v>1.232330562</v>
      </c>
      <c r="W62" s="65">
        <v>0</v>
      </c>
      <c r="X62" s="65">
        <v>0</v>
      </c>
      <c r="Y62" s="65">
        <v>0</v>
      </c>
      <c r="Z62" s="65">
        <v>0</v>
      </c>
      <c r="AA62" s="77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  <c r="AN62" s="65">
        <v>0</v>
      </c>
      <c r="AO62" s="65">
        <v>0</v>
      </c>
      <c r="AP62" s="77">
        <v>0</v>
      </c>
      <c r="AQ62" s="65">
        <v>0</v>
      </c>
      <c r="AR62" s="66">
        <v>0</v>
      </c>
      <c r="AS62" s="65">
        <v>0</v>
      </c>
      <c r="AT62" s="65">
        <v>0</v>
      </c>
      <c r="AU62" s="77">
        <v>0</v>
      </c>
      <c r="AV62" s="65">
        <v>0.5530251199999999</v>
      </c>
      <c r="AW62" s="65">
        <v>2.973293171</v>
      </c>
      <c r="AX62" s="65">
        <v>0</v>
      </c>
      <c r="AY62" s="65">
        <v>0</v>
      </c>
      <c r="AZ62" s="69">
        <v>8.83447108</v>
      </c>
      <c r="BA62" s="65">
        <v>0</v>
      </c>
      <c r="BB62" s="66">
        <v>0</v>
      </c>
      <c r="BC62" s="65">
        <v>0</v>
      </c>
      <c r="BD62" s="65">
        <v>0</v>
      </c>
      <c r="BE62" s="77">
        <v>0</v>
      </c>
      <c r="BF62" s="65">
        <v>0.026965107</v>
      </c>
      <c r="BG62" s="66">
        <v>18.875094063</v>
      </c>
      <c r="BH62" s="65">
        <v>0</v>
      </c>
      <c r="BI62" s="65">
        <v>0</v>
      </c>
      <c r="BJ62" s="69">
        <v>0.14984599399999998</v>
      </c>
      <c r="BK62" s="24">
        <f t="shared" si="2"/>
        <v>91.70860438599999</v>
      </c>
    </row>
    <row r="63" spans="1:63" ht="12.75">
      <c r="A63" s="7"/>
      <c r="B63" s="64" t="s">
        <v>181</v>
      </c>
      <c r="C63" s="65">
        <v>0</v>
      </c>
      <c r="D63" s="66">
        <v>47.080692</v>
      </c>
      <c r="E63" s="65">
        <v>0</v>
      </c>
      <c r="F63" s="65">
        <v>0</v>
      </c>
      <c r="G63" s="77">
        <v>0</v>
      </c>
      <c r="H63" s="65">
        <v>0.13093003399999997</v>
      </c>
      <c r="I63" s="65">
        <v>58.010843076</v>
      </c>
      <c r="J63" s="65">
        <v>0</v>
      </c>
      <c r="K63" s="65">
        <v>0</v>
      </c>
      <c r="L63" s="69">
        <v>1.7929704669999997</v>
      </c>
      <c r="M63" s="65">
        <v>0</v>
      </c>
      <c r="N63" s="66">
        <v>0</v>
      </c>
      <c r="O63" s="65">
        <v>0</v>
      </c>
      <c r="P63" s="65">
        <v>0</v>
      </c>
      <c r="Q63" s="77">
        <v>0</v>
      </c>
      <c r="R63" s="65">
        <v>0.014818392000000001</v>
      </c>
      <c r="S63" s="65">
        <v>0</v>
      </c>
      <c r="T63" s="65">
        <v>0</v>
      </c>
      <c r="U63" s="65">
        <v>0</v>
      </c>
      <c r="V63" s="69">
        <v>0</v>
      </c>
      <c r="W63" s="65">
        <v>0</v>
      </c>
      <c r="X63" s="65">
        <v>0</v>
      </c>
      <c r="Y63" s="65">
        <v>0</v>
      </c>
      <c r="Z63" s="65">
        <v>0</v>
      </c>
      <c r="AA63" s="77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77">
        <v>0</v>
      </c>
      <c r="AQ63" s="65">
        <v>0</v>
      </c>
      <c r="AR63" s="66">
        <v>2.5287266649999998</v>
      </c>
      <c r="AS63" s="65">
        <v>0</v>
      </c>
      <c r="AT63" s="65">
        <v>0</v>
      </c>
      <c r="AU63" s="77">
        <v>0</v>
      </c>
      <c r="AV63" s="65">
        <v>0.531310527</v>
      </c>
      <c r="AW63" s="65">
        <v>4.956100810000001</v>
      </c>
      <c r="AX63" s="65">
        <v>0</v>
      </c>
      <c r="AY63" s="65">
        <v>0</v>
      </c>
      <c r="AZ63" s="69">
        <v>10.279716808</v>
      </c>
      <c r="BA63" s="65">
        <v>0</v>
      </c>
      <c r="BB63" s="66">
        <v>0</v>
      </c>
      <c r="BC63" s="65">
        <v>0</v>
      </c>
      <c r="BD63" s="65">
        <v>0</v>
      </c>
      <c r="BE63" s="77">
        <v>0</v>
      </c>
      <c r="BF63" s="65">
        <v>0.08990416600000001</v>
      </c>
      <c r="BG63" s="66">
        <v>25.28726665</v>
      </c>
      <c r="BH63" s="65">
        <v>0</v>
      </c>
      <c r="BI63" s="65">
        <v>0</v>
      </c>
      <c r="BJ63" s="69">
        <v>0.5705290190000001</v>
      </c>
      <c r="BK63" s="24">
        <f t="shared" si="2"/>
        <v>151.273808614</v>
      </c>
    </row>
    <row r="64" spans="1:63" ht="12.75">
      <c r="A64" s="7"/>
      <c r="B64" s="64" t="s">
        <v>182</v>
      </c>
      <c r="C64" s="65">
        <v>0</v>
      </c>
      <c r="D64" s="66">
        <v>0</v>
      </c>
      <c r="E64" s="65">
        <v>0</v>
      </c>
      <c r="F64" s="65">
        <v>0</v>
      </c>
      <c r="G64" s="77">
        <v>0</v>
      </c>
      <c r="H64" s="65">
        <v>0</v>
      </c>
      <c r="I64" s="65">
        <v>0</v>
      </c>
      <c r="J64" s="65">
        <v>0</v>
      </c>
      <c r="K64" s="65">
        <v>0</v>
      </c>
      <c r="L64" s="69">
        <v>0</v>
      </c>
      <c r="M64" s="65">
        <v>0</v>
      </c>
      <c r="N64" s="66">
        <v>0</v>
      </c>
      <c r="O64" s="65">
        <v>0</v>
      </c>
      <c r="P64" s="65">
        <v>0</v>
      </c>
      <c r="Q64" s="77">
        <v>0</v>
      </c>
      <c r="R64" s="65">
        <v>0</v>
      </c>
      <c r="S64" s="65">
        <v>0</v>
      </c>
      <c r="T64" s="65">
        <v>0</v>
      </c>
      <c r="U64" s="65">
        <v>0</v>
      </c>
      <c r="V64" s="69">
        <v>0</v>
      </c>
      <c r="W64" s="65">
        <v>0</v>
      </c>
      <c r="X64" s="65">
        <v>0</v>
      </c>
      <c r="Y64" s="65">
        <v>0</v>
      </c>
      <c r="Z64" s="65">
        <v>0</v>
      </c>
      <c r="AA64" s="77">
        <v>0</v>
      </c>
      <c r="AB64" s="65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77">
        <v>0</v>
      </c>
      <c r="AQ64" s="65">
        <v>0</v>
      </c>
      <c r="AR64" s="66">
        <v>0</v>
      </c>
      <c r="AS64" s="65">
        <v>0</v>
      </c>
      <c r="AT64" s="65">
        <v>0</v>
      </c>
      <c r="AU64" s="77">
        <v>0</v>
      </c>
      <c r="AV64" s="65">
        <v>8.042593726000002</v>
      </c>
      <c r="AW64" s="65">
        <v>45.600294136</v>
      </c>
      <c r="AX64" s="65">
        <v>0</v>
      </c>
      <c r="AY64" s="65">
        <v>0</v>
      </c>
      <c r="AZ64" s="69">
        <v>127.78216681299999</v>
      </c>
      <c r="BA64" s="65">
        <v>0</v>
      </c>
      <c r="BB64" s="66">
        <v>0</v>
      </c>
      <c r="BC64" s="65">
        <v>0</v>
      </c>
      <c r="BD64" s="65">
        <v>0</v>
      </c>
      <c r="BE64" s="77">
        <v>0</v>
      </c>
      <c r="BF64" s="65">
        <v>1.020288579</v>
      </c>
      <c r="BG64" s="66">
        <v>4.302744781</v>
      </c>
      <c r="BH64" s="65">
        <v>0</v>
      </c>
      <c r="BI64" s="65">
        <v>0</v>
      </c>
      <c r="BJ64" s="69">
        <v>6.790111968999999</v>
      </c>
      <c r="BK64" s="24">
        <f t="shared" si="2"/>
        <v>193.538200004</v>
      </c>
    </row>
    <row r="65" spans="1:63" ht="12.75">
      <c r="A65" s="7"/>
      <c r="B65" s="64" t="s">
        <v>183</v>
      </c>
      <c r="C65" s="65">
        <v>0</v>
      </c>
      <c r="D65" s="66">
        <v>0</v>
      </c>
      <c r="E65" s="65">
        <v>0</v>
      </c>
      <c r="F65" s="65">
        <v>0</v>
      </c>
      <c r="G65" s="77">
        <v>0</v>
      </c>
      <c r="H65" s="65">
        <v>0</v>
      </c>
      <c r="I65" s="65">
        <v>0</v>
      </c>
      <c r="J65" s="65">
        <v>0</v>
      </c>
      <c r="K65" s="65">
        <v>0</v>
      </c>
      <c r="L65" s="69">
        <v>0</v>
      </c>
      <c r="M65" s="65">
        <v>0</v>
      </c>
      <c r="N65" s="66">
        <v>0</v>
      </c>
      <c r="O65" s="65">
        <v>0</v>
      </c>
      <c r="P65" s="65">
        <v>0</v>
      </c>
      <c r="Q65" s="77">
        <v>0</v>
      </c>
      <c r="R65" s="65">
        <v>0</v>
      </c>
      <c r="S65" s="65">
        <v>0</v>
      </c>
      <c r="T65" s="65">
        <v>0</v>
      </c>
      <c r="U65" s="65">
        <v>0</v>
      </c>
      <c r="V65" s="69">
        <v>0</v>
      </c>
      <c r="W65" s="65">
        <v>0</v>
      </c>
      <c r="X65" s="65">
        <v>0</v>
      </c>
      <c r="Y65" s="65">
        <v>0</v>
      </c>
      <c r="Z65" s="65">
        <v>0</v>
      </c>
      <c r="AA65" s="77">
        <v>0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65">
        <v>0</v>
      </c>
      <c r="AM65" s="65">
        <v>0</v>
      </c>
      <c r="AN65" s="65">
        <v>0</v>
      </c>
      <c r="AO65" s="65">
        <v>0</v>
      </c>
      <c r="AP65" s="77">
        <v>0</v>
      </c>
      <c r="AQ65" s="65">
        <v>0</v>
      </c>
      <c r="AR65" s="66">
        <v>2.21889333</v>
      </c>
      <c r="AS65" s="65">
        <v>0</v>
      </c>
      <c r="AT65" s="65">
        <v>0</v>
      </c>
      <c r="AU65" s="77">
        <v>0</v>
      </c>
      <c r="AV65" s="65">
        <v>0.594557282</v>
      </c>
      <c r="AW65" s="65">
        <v>2.43629693</v>
      </c>
      <c r="AX65" s="65">
        <v>0</v>
      </c>
      <c r="AY65" s="65">
        <v>0</v>
      </c>
      <c r="AZ65" s="69">
        <v>3.9746473910000004</v>
      </c>
      <c r="BA65" s="65">
        <v>0</v>
      </c>
      <c r="BB65" s="66">
        <v>0</v>
      </c>
      <c r="BC65" s="65">
        <v>0</v>
      </c>
      <c r="BD65" s="65">
        <v>0</v>
      </c>
      <c r="BE65" s="77">
        <v>0</v>
      </c>
      <c r="BF65" s="65">
        <v>0.024415594</v>
      </c>
      <c r="BG65" s="66">
        <v>0.044375648</v>
      </c>
      <c r="BH65" s="65">
        <v>0</v>
      </c>
      <c r="BI65" s="65">
        <v>0</v>
      </c>
      <c r="BJ65" s="69">
        <v>0.073473995</v>
      </c>
      <c r="BK65" s="24">
        <f t="shared" si="2"/>
        <v>9.366660170000003</v>
      </c>
    </row>
    <row r="66" spans="1:63" ht="12.75">
      <c r="A66" s="7"/>
      <c r="B66" s="64" t="s">
        <v>184</v>
      </c>
      <c r="C66" s="65">
        <v>0</v>
      </c>
      <c r="D66" s="66">
        <v>3.307959999</v>
      </c>
      <c r="E66" s="65">
        <v>0</v>
      </c>
      <c r="F66" s="65">
        <v>0</v>
      </c>
      <c r="G66" s="77">
        <v>0</v>
      </c>
      <c r="H66" s="65">
        <v>0.10883188299999999</v>
      </c>
      <c r="I66" s="65">
        <v>0</v>
      </c>
      <c r="J66" s="65">
        <v>0</v>
      </c>
      <c r="K66" s="65">
        <v>0</v>
      </c>
      <c r="L66" s="69">
        <v>4.914158232</v>
      </c>
      <c r="M66" s="65">
        <v>0</v>
      </c>
      <c r="N66" s="66">
        <v>0</v>
      </c>
      <c r="O66" s="65">
        <v>0</v>
      </c>
      <c r="P66" s="65">
        <v>0</v>
      </c>
      <c r="Q66" s="77">
        <v>0</v>
      </c>
      <c r="R66" s="65">
        <v>0.008821227000000001</v>
      </c>
      <c r="S66" s="65">
        <v>0</v>
      </c>
      <c r="T66" s="65">
        <v>0</v>
      </c>
      <c r="U66" s="65">
        <v>0</v>
      </c>
      <c r="V66" s="69">
        <v>0</v>
      </c>
      <c r="W66" s="65">
        <v>0</v>
      </c>
      <c r="X66" s="65">
        <v>0</v>
      </c>
      <c r="Y66" s="65">
        <v>0</v>
      </c>
      <c r="Z66" s="65">
        <v>0</v>
      </c>
      <c r="AA66" s="77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65">
        <v>0</v>
      </c>
      <c r="AM66" s="65">
        <v>0</v>
      </c>
      <c r="AN66" s="65">
        <v>0</v>
      </c>
      <c r="AO66" s="65">
        <v>0</v>
      </c>
      <c r="AP66" s="77">
        <v>0</v>
      </c>
      <c r="AQ66" s="65">
        <v>0</v>
      </c>
      <c r="AR66" s="66">
        <v>0</v>
      </c>
      <c r="AS66" s="65">
        <v>0</v>
      </c>
      <c r="AT66" s="65">
        <v>0</v>
      </c>
      <c r="AU66" s="77">
        <v>0</v>
      </c>
      <c r="AV66" s="65">
        <v>0.8193510460000001</v>
      </c>
      <c r="AW66" s="65">
        <v>11.188247648</v>
      </c>
      <c r="AX66" s="65">
        <v>0</v>
      </c>
      <c r="AY66" s="65">
        <v>0</v>
      </c>
      <c r="AZ66" s="69">
        <v>7.3876296539999995</v>
      </c>
      <c r="BA66" s="65">
        <v>0</v>
      </c>
      <c r="BB66" s="66">
        <v>0</v>
      </c>
      <c r="BC66" s="65">
        <v>0</v>
      </c>
      <c r="BD66" s="65">
        <v>0</v>
      </c>
      <c r="BE66" s="77">
        <v>0</v>
      </c>
      <c r="BF66" s="65">
        <v>0.063760142</v>
      </c>
      <c r="BG66" s="66">
        <v>0</v>
      </c>
      <c r="BH66" s="65">
        <v>0</v>
      </c>
      <c r="BI66" s="65">
        <v>0</v>
      </c>
      <c r="BJ66" s="69">
        <v>1.8789837109999998</v>
      </c>
      <c r="BK66" s="24">
        <f t="shared" si="2"/>
        <v>29.677743541999998</v>
      </c>
    </row>
    <row r="67" spans="1:63" ht="12.75">
      <c r="A67" s="7"/>
      <c r="B67" s="64" t="s">
        <v>185</v>
      </c>
      <c r="C67" s="65">
        <v>0</v>
      </c>
      <c r="D67" s="66">
        <v>15.44840666</v>
      </c>
      <c r="E67" s="65">
        <v>0</v>
      </c>
      <c r="F67" s="65">
        <v>0</v>
      </c>
      <c r="G67" s="77">
        <v>0</v>
      </c>
      <c r="H67" s="65">
        <v>0.06729331799999999</v>
      </c>
      <c r="I67" s="65">
        <v>4.263404867</v>
      </c>
      <c r="J67" s="65">
        <v>0</v>
      </c>
      <c r="K67" s="65">
        <v>0</v>
      </c>
      <c r="L67" s="69">
        <v>0.084966237</v>
      </c>
      <c r="M67" s="65">
        <v>0</v>
      </c>
      <c r="N67" s="66">
        <v>0</v>
      </c>
      <c r="O67" s="65">
        <v>0</v>
      </c>
      <c r="P67" s="65">
        <v>0</v>
      </c>
      <c r="Q67" s="77">
        <v>0</v>
      </c>
      <c r="R67" s="65">
        <v>0.009947399</v>
      </c>
      <c r="S67" s="65">
        <v>0.077242033</v>
      </c>
      <c r="T67" s="65">
        <v>0</v>
      </c>
      <c r="U67" s="65">
        <v>0</v>
      </c>
      <c r="V67" s="69">
        <v>3.8876351</v>
      </c>
      <c r="W67" s="65">
        <v>0</v>
      </c>
      <c r="X67" s="65">
        <v>0</v>
      </c>
      <c r="Y67" s="65">
        <v>0</v>
      </c>
      <c r="Z67" s="65">
        <v>0</v>
      </c>
      <c r="AA67" s="77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77">
        <v>0</v>
      </c>
      <c r="AQ67" s="65">
        <v>0</v>
      </c>
      <c r="AR67" s="66">
        <v>0</v>
      </c>
      <c r="AS67" s="65">
        <v>0</v>
      </c>
      <c r="AT67" s="65">
        <v>0</v>
      </c>
      <c r="AU67" s="77">
        <v>0</v>
      </c>
      <c r="AV67" s="65">
        <v>0.15414315899999997</v>
      </c>
      <c r="AW67" s="65">
        <v>1.270706255</v>
      </c>
      <c r="AX67" s="65">
        <v>0</v>
      </c>
      <c r="AY67" s="65">
        <v>0</v>
      </c>
      <c r="AZ67" s="69">
        <v>5.318421881</v>
      </c>
      <c r="BA67" s="65">
        <v>0</v>
      </c>
      <c r="BB67" s="66">
        <v>0</v>
      </c>
      <c r="BC67" s="65">
        <v>0</v>
      </c>
      <c r="BD67" s="65">
        <v>0</v>
      </c>
      <c r="BE67" s="77">
        <v>0</v>
      </c>
      <c r="BF67" s="65">
        <v>0.031857903</v>
      </c>
      <c r="BG67" s="66">
        <v>7.940688</v>
      </c>
      <c r="BH67" s="65">
        <v>0</v>
      </c>
      <c r="BI67" s="65">
        <v>0</v>
      </c>
      <c r="BJ67" s="69">
        <v>0.09263951999999999</v>
      </c>
      <c r="BK67" s="24">
        <f t="shared" si="2"/>
        <v>38.647352332</v>
      </c>
    </row>
    <row r="68" spans="1:63" ht="12.75">
      <c r="A68" s="7"/>
      <c r="B68" s="64" t="s">
        <v>186</v>
      </c>
      <c r="C68" s="65">
        <v>0</v>
      </c>
      <c r="D68" s="66">
        <v>5.4285433350000005</v>
      </c>
      <c r="E68" s="65">
        <v>0</v>
      </c>
      <c r="F68" s="65">
        <v>0</v>
      </c>
      <c r="G68" s="77">
        <v>0</v>
      </c>
      <c r="H68" s="65">
        <v>0.158989115</v>
      </c>
      <c r="I68" s="65">
        <v>0</v>
      </c>
      <c r="J68" s="65">
        <v>0</v>
      </c>
      <c r="K68" s="65">
        <v>0</v>
      </c>
      <c r="L68" s="69">
        <v>11.682225256999999</v>
      </c>
      <c r="M68" s="65">
        <v>0</v>
      </c>
      <c r="N68" s="66">
        <v>0</v>
      </c>
      <c r="O68" s="65">
        <v>0</v>
      </c>
      <c r="P68" s="65">
        <v>0</v>
      </c>
      <c r="Q68" s="77">
        <v>0</v>
      </c>
      <c r="R68" s="65">
        <v>0.07907650499999999</v>
      </c>
      <c r="S68" s="65">
        <v>0</v>
      </c>
      <c r="T68" s="65">
        <v>0</v>
      </c>
      <c r="U68" s="65">
        <v>0</v>
      </c>
      <c r="V68" s="69">
        <v>0.043428347</v>
      </c>
      <c r="W68" s="65">
        <v>0</v>
      </c>
      <c r="X68" s="65">
        <v>0</v>
      </c>
      <c r="Y68" s="65">
        <v>0</v>
      </c>
      <c r="Z68" s="65">
        <v>0</v>
      </c>
      <c r="AA68" s="77">
        <v>0</v>
      </c>
      <c r="AB68" s="65">
        <v>0</v>
      </c>
      <c r="AC68" s="65">
        <v>0</v>
      </c>
      <c r="AD68" s="65">
        <v>0</v>
      </c>
      <c r="AE68" s="65">
        <v>0</v>
      </c>
      <c r="AF68" s="65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0</v>
      </c>
      <c r="AL68" s="65">
        <v>0</v>
      </c>
      <c r="AM68" s="65">
        <v>0</v>
      </c>
      <c r="AN68" s="65">
        <v>0</v>
      </c>
      <c r="AO68" s="65">
        <v>0</v>
      </c>
      <c r="AP68" s="77">
        <v>0</v>
      </c>
      <c r="AQ68" s="65">
        <v>0</v>
      </c>
      <c r="AR68" s="66">
        <v>0</v>
      </c>
      <c r="AS68" s="65">
        <v>0</v>
      </c>
      <c r="AT68" s="65">
        <v>0</v>
      </c>
      <c r="AU68" s="77">
        <v>0</v>
      </c>
      <c r="AV68" s="65">
        <v>3.8326292450000006</v>
      </c>
      <c r="AW68" s="65">
        <v>7.359034245</v>
      </c>
      <c r="AX68" s="65">
        <v>0</v>
      </c>
      <c r="AY68" s="65">
        <v>0</v>
      </c>
      <c r="AZ68" s="69">
        <v>29.167626575000003</v>
      </c>
      <c r="BA68" s="65">
        <v>0</v>
      </c>
      <c r="BB68" s="66">
        <v>0</v>
      </c>
      <c r="BC68" s="65">
        <v>0</v>
      </c>
      <c r="BD68" s="65">
        <v>0</v>
      </c>
      <c r="BE68" s="77">
        <v>0</v>
      </c>
      <c r="BF68" s="65">
        <v>0.368342881</v>
      </c>
      <c r="BG68" s="66">
        <v>0</v>
      </c>
      <c r="BH68" s="65">
        <v>0</v>
      </c>
      <c r="BI68" s="65">
        <v>0</v>
      </c>
      <c r="BJ68" s="69">
        <v>1.051482921</v>
      </c>
      <c r="BK68" s="24">
        <f t="shared" si="2"/>
        <v>59.171378426</v>
      </c>
    </row>
    <row r="69" spans="1:63" ht="12.75">
      <c r="A69" s="7"/>
      <c r="B69" s="64" t="s">
        <v>187</v>
      </c>
      <c r="C69" s="65">
        <v>0</v>
      </c>
      <c r="D69" s="66">
        <v>0</v>
      </c>
      <c r="E69" s="65">
        <v>0</v>
      </c>
      <c r="F69" s="65">
        <v>0</v>
      </c>
      <c r="G69" s="77">
        <v>0</v>
      </c>
      <c r="H69" s="65">
        <v>0.159813128</v>
      </c>
      <c r="I69" s="65">
        <v>0</v>
      </c>
      <c r="J69" s="65">
        <v>0</v>
      </c>
      <c r="K69" s="65">
        <v>0</v>
      </c>
      <c r="L69" s="69">
        <v>1.585134547</v>
      </c>
      <c r="M69" s="65">
        <v>0</v>
      </c>
      <c r="N69" s="66">
        <v>0</v>
      </c>
      <c r="O69" s="65">
        <v>0</v>
      </c>
      <c r="P69" s="65">
        <v>0</v>
      </c>
      <c r="Q69" s="77">
        <v>0</v>
      </c>
      <c r="R69" s="65">
        <v>0.002650727</v>
      </c>
      <c r="S69" s="65">
        <v>0</v>
      </c>
      <c r="T69" s="65">
        <v>0</v>
      </c>
      <c r="U69" s="65">
        <v>0</v>
      </c>
      <c r="V69" s="69">
        <v>0</v>
      </c>
      <c r="W69" s="65">
        <v>0</v>
      </c>
      <c r="X69" s="65">
        <v>0</v>
      </c>
      <c r="Y69" s="65">
        <v>0</v>
      </c>
      <c r="Z69" s="65">
        <v>0</v>
      </c>
      <c r="AA69" s="77">
        <v>0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  <c r="AH69" s="65">
        <v>0</v>
      </c>
      <c r="AI69" s="65">
        <v>0</v>
      </c>
      <c r="AJ69" s="65">
        <v>0</v>
      </c>
      <c r="AK69" s="65">
        <v>0</v>
      </c>
      <c r="AL69" s="65">
        <v>0</v>
      </c>
      <c r="AM69" s="65">
        <v>0</v>
      </c>
      <c r="AN69" s="65">
        <v>0</v>
      </c>
      <c r="AO69" s="65">
        <v>0</v>
      </c>
      <c r="AP69" s="77">
        <v>0</v>
      </c>
      <c r="AQ69" s="65">
        <v>0</v>
      </c>
      <c r="AR69" s="66">
        <v>0</v>
      </c>
      <c r="AS69" s="65">
        <v>0</v>
      </c>
      <c r="AT69" s="65">
        <v>0</v>
      </c>
      <c r="AU69" s="77">
        <v>0</v>
      </c>
      <c r="AV69" s="65">
        <v>1.992973635</v>
      </c>
      <c r="AW69" s="65">
        <v>4.678460897</v>
      </c>
      <c r="AX69" s="65">
        <v>0</v>
      </c>
      <c r="AY69" s="65">
        <v>0</v>
      </c>
      <c r="AZ69" s="69">
        <v>18.508029575</v>
      </c>
      <c r="BA69" s="65">
        <v>0</v>
      </c>
      <c r="BB69" s="66">
        <v>0</v>
      </c>
      <c r="BC69" s="65">
        <v>0</v>
      </c>
      <c r="BD69" s="65">
        <v>0</v>
      </c>
      <c r="BE69" s="77">
        <v>0</v>
      </c>
      <c r="BF69" s="65">
        <v>0.257576719</v>
      </c>
      <c r="BG69" s="66">
        <v>0.264311917</v>
      </c>
      <c r="BH69" s="65">
        <v>0</v>
      </c>
      <c r="BI69" s="65">
        <v>0</v>
      </c>
      <c r="BJ69" s="69">
        <v>2.43114101</v>
      </c>
      <c r="BK69" s="24">
        <f t="shared" si="2"/>
        <v>29.880092155</v>
      </c>
    </row>
    <row r="70" spans="1:63" ht="12.75">
      <c r="A70" s="7"/>
      <c r="B70" s="64" t="s">
        <v>188</v>
      </c>
      <c r="C70" s="65">
        <v>0</v>
      </c>
      <c r="D70" s="66">
        <v>5.182615</v>
      </c>
      <c r="E70" s="65">
        <v>0</v>
      </c>
      <c r="F70" s="65">
        <v>0</v>
      </c>
      <c r="G70" s="77">
        <v>0</v>
      </c>
      <c r="H70" s="65">
        <v>0.163993418</v>
      </c>
      <c r="I70" s="65">
        <v>3.109569</v>
      </c>
      <c r="J70" s="65">
        <v>0</v>
      </c>
      <c r="K70" s="65">
        <v>0</v>
      </c>
      <c r="L70" s="69">
        <v>1.430487767</v>
      </c>
      <c r="M70" s="65">
        <v>0</v>
      </c>
      <c r="N70" s="66">
        <v>0</v>
      </c>
      <c r="O70" s="65">
        <v>0</v>
      </c>
      <c r="P70" s="65">
        <v>0</v>
      </c>
      <c r="Q70" s="77">
        <v>0</v>
      </c>
      <c r="R70" s="65">
        <v>0.16110624499999998</v>
      </c>
      <c r="S70" s="65">
        <v>15.547845</v>
      </c>
      <c r="T70" s="65">
        <v>0</v>
      </c>
      <c r="U70" s="65">
        <v>0</v>
      </c>
      <c r="V70" s="69">
        <v>1.35332899</v>
      </c>
      <c r="W70" s="65">
        <v>0</v>
      </c>
      <c r="X70" s="65">
        <v>0</v>
      </c>
      <c r="Y70" s="65">
        <v>0</v>
      </c>
      <c r="Z70" s="65">
        <v>0</v>
      </c>
      <c r="AA70" s="77">
        <v>0</v>
      </c>
      <c r="AB70" s="65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65">
        <v>0</v>
      </c>
      <c r="AM70" s="65">
        <v>0</v>
      </c>
      <c r="AN70" s="65">
        <v>0</v>
      </c>
      <c r="AO70" s="65">
        <v>0</v>
      </c>
      <c r="AP70" s="77">
        <v>0</v>
      </c>
      <c r="AQ70" s="65">
        <v>0</v>
      </c>
      <c r="AR70" s="66">
        <v>0</v>
      </c>
      <c r="AS70" s="65">
        <v>0</v>
      </c>
      <c r="AT70" s="65">
        <v>0</v>
      </c>
      <c r="AU70" s="77">
        <v>0</v>
      </c>
      <c r="AV70" s="65">
        <v>2.205120956</v>
      </c>
      <c r="AW70" s="65">
        <v>7.22282592</v>
      </c>
      <c r="AX70" s="65">
        <v>0</v>
      </c>
      <c r="AY70" s="65">
        <v>0</v>
      </c>
      <c r="AZ70" s="69">
        <v>36.43230599100001</v>
      </c>
      <c r="BA70" s="65">
        <v>0</v>
      </c>
      <c r="BB70" s="66">
        <v>0</v>
      </c>
      <c r="BC70" s="65">
        <v>0</v>
      </c>
      <c r="BD70" s="65">
        <v>0</v>
      </c>
      <c r="BE70" s="77">
        <v>0</v>
      </c>
      <c r="BF70" s="65">
        <v>0.5790475460000001</v>
      </c>
      <c r="BG70" s="66">
        <v>0.34141657000000003</v>
      </c>
      <c r="BH70" s="65">
        <v>0</v>
      </c>
      <c r="BI70" s="65">
        <v>0</v>
      </c>
      <c r="BJ70" s="69">
        <v>1.93584288</v>
      </c>
      <c r="BK70" s="24">
        <f t="shared" si="2"/>
        <v>75.66550528300002</v>
      </c>
    </row>
    <row r="71" spans="1:63" ht="12.75">
      <c r="A71" s="7"/>
      <c r="B71" s="64" t="s">
        <v>189</v>
      </c>
      <c r="C71" s="65">
        <v>0</v>
      </c>
      <c r="D71" s="66">
        <v>38.2924875</v>
      </c>
      <c r="E71" s="65">
        <v>0</v>
      </c>
      <c r="F71" s="65">
        <v>0</v>
      </c>
      <c r="G71" s="77">
        <v>0</v>
      </c>
      <c r="H71" s="65">
        <v>0.177325146</v>
      </c>
      <c r="I71" s="65">
        <v>53.048518148</v>
      </c>
      <c r="J71" s="65">
        <v>0</v>
      </c>
      <c r="K71" s="65">
        <v>0</v>
      </c>
      <c r="L71" s="69">
        <v>20.240522776</v>
      </c>
      <c r="M71" s="65">
        <v>0</v>
      </c>
      <c r="N71" s="66">
        <v>0</v>
      </c>
      <c r="O71" s="65">
        <v>0</v>
      </c>
      <c r="P71" s="65">
        <v>0</v>
      </c>
      <c r="Q71" s="77">
        <v>0</v>
      </c>
      <c r="R71" s="65">
        <v>0.02523364</v>
      </c>
      <c r="S71" s="65">
        <v>0</v>
      </c>
      <c r="T71" s="65">
        <v>5.36094825</v>
      </c>
      <c r="U71" s="65">
        <v>0</v>
      </c>
      <c r="V71" s="69">
        <v>0.05105665</v>
      </c>
      <c r="W71" s="65">
        <v>0</v>
      </c>
      <c r="X71" s="65">
        <v>0</v>
      </c>
      <c r="Y71" s="65">
        <v>0</v>
      </c>
      <c r="Z71" s="65">
        <v>0</v>
      </c>
      <c r="AA71" s="77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77">
        <v>0</v>
      </c>
      <c r="AQ71" s="65">
        <v>0</v>
      </c>
      <c r="AR71" s="66">
        <v>0</v>
      </c>
      <c r="AS71" s="65">
        <v>0</v>
      </c>
      <c r="AT71" s="65">
        <v>0</v>
      </c>
      <c r="AU71" s="77">
        <v>0</v>
      </c>
      <c r="AV71" s="65">
        <v>1.13042769</v>
      </c>
      <c r="AW71" s="65">
        <v>9.502878371</v>
      </c>
      <c r="AX71" s="65">
        <v>0</v>
      </c>
      <c r="AY71" s="65">
        <v>0</v>
      </c>
      <c r="AZ71" s="69">
        <v>5.849282386</v>
      </c>
      <c r="BA71" s="65">
        <v>0</v>
      </c>
      <c r="BB71" s="66">
        <v>0</v>
      </c>
      <c r="BC71" s="65">
        <v>0</v>
      </c>
      <c r="BD71" s="65">
        <v>0</v>
      </c>
      <c r="BE71" s="77">
        <v>0</v>
      </c>
      <c r="BF71" s="65">
        <v>0.11642346099999999</v>
      </c>
      <c r="BG71" s="66">
        <v>1.0207173330000001</v>
      </c>
      <c r="BH71" s="65">
        <v>0</v>
      </c>
      <c r="BI71" s="65">
        <v>0</v>
      </c>
      <c r="BJ71" s="69">
        <v>14.506288614999999</v>
      </c>
      <c r="BK71" s="24">
        <f t="shared" si="2"/>
        <v>149.322109966</v>
      </c>
    </row>
    <row r="72" spans="1:63" ht="12.75">
      <c r="A72" s="7"/>
      <c r="B72" s="64" t="s">
        <v>190</v>
      </c>
      <c r="C72" s="65">
        <v>0</v>
      </c>
      <c r="D72" s="66">
        <v>0</v>
      </c>
      <c r="E72" s="65">
        <v>0</v>
      </c>
      <c r="F72" s="65">
        <v>0</v>
      </c>
      <c r="G72" s="77">
        <v>0</v>
      </c>
      <c r="H72" s="65">
        <v>0.5022458750000001</v>
      </c>
      <c r="I72" s="65">
        <v>37.732742867</v>
      </c>
      <c r="J72" s="65">
        <v>0</v>
      </c>
      <c r="K72" s="65">
        <v>0</v>
      </c>
      <c r="L72" s="69">
        <v>3.9122375469999997</v>
      </c>
      <c r="M72" s="65">
        <v>0</v>
      </c>
      <c r="N72" s="66">
        <v>0</v>
      </c>
      <c r="O72" s="65">
        <v>0</v>
      </c>
      <c r="P72" s="65">
        <v>0</v>
      </c>
      <c r="Q72" s="77">
        <v>0</v>
      </c>
      <c r="R72" s="65">
        <v>0.09955178</v>
      </c>
      <c r="S72" s="65">
        <v>0</v>
      </c>
      <c r="T72" s="65">
        <v>0</v>
      </c>
      <c r="U72" s="65">
        <v>0</v>
      </c>
      <c r="V72" s="69">
        <v>0.38380480699999997</v>
      </c>
      <c r="W72" s="65">
        <v>0</v>
      </c>
      <c r="X72" s="65">
        <v>0</v>
      </c>
      <c r="Y72" s="65">
        <v>0</v>
      </c>
      <c r="Z72" s="65">
        <v>0</v>
      </c>
      <c r="AA72" s="77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0.285308986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77">
        <v>0</v>
      </c>
      <c r="AQ72" s="65">
        <v>0</v>
      </c>
      <c r="AR72" s="66">
        <v>5.094803335</v>
      </c>
      <c r="AS72" s="65">
        <v>0</v>
      </c>
      <c r="AT72" s="65">
        <v>0</v>
      </c>
      <c r="AU72" s="77">
        <v>0</v>
      </c>
      <c r="AV72" s="65">
        <v>1.118465619</v>
      </c>
      <c r="AW72" s="65">
        <v>13.613314512999999</v>
      </c>
      <c r="AX72" s="65">
        <v>0</v>
      </c>
      <c r="AY72" s="65">
        <v>0</v>
      </c>
      <c r="AZ72" s="69">
        <v>23.232459707</v>
      </c>
      <c r="BA72" s="65">
        <v>0</v>
      </c>
      <c r="BB72" s="66">
        <v>0</v>
      </c>
      <c r="BC72" s="65">
        <v>0</v>
      </c>
      <c r="BD72" s="65">
        <v>0</v>
      </c>
      <c r="BE72" s="77">
        <v>0</v>
      </c>
      <c r="BF72" s="65">
        <v>0.356839007</v>
      </c>
      <c r="BG72" s="66">
        <v>3.166267655</v>
      </c>
      <c r="BH72" s="65">
        <v>0</v>
      </c>
      <c r="BI72" s="65">
        <v>0</v>
      </c>
      <c r="BJ72" s="69">
        <v>0.38720505299999997</v>
      </c>
      <c r="BK72" s="24">
        <f t="shared" si="2"/>
        <v>89.885246751</v>
      </c>
    </row>
    <row r="73" spans="1:63" ht="12.75">
      <c r="A73" s="7"/>
      <c r="B73" s="64" t="s">
        <v>191</v>
      </c>
      <c r="C73" s="65">
        <v>0</v>
      </c>
      <c r="D73" s="66">
        <v>5.067223335</v>
      </c>
      <c r="E73" s="65">
        <v>0</v>
      </c>
      <c r="F73" s="65">
        <v>0</v>
      </c>
      <c r="G73" s="77">
        <v>0</v>
      </c>
      <c r="H73" s="65">
        <v>0.39818143500000003</v>
      </c>
      <c r="I73" s="65">
        <v>0.050672233000000004</v>
      </c>
      <c r="J73" s="65">
        <v>0</v>
      </c>
      <c r="K73" s="65">
        <v>0</v>
      </c>
      <c r="L73" s="69">
        <v>35.042503199</v>
      </c>
      <c r="M73" s="65">
        <v>0</v>
      </c>
      <c r="N73" s="66">
        <v>0</v>
      </c>
      <c r="O73" s="65">
        <v>0</v>
      </c>
      <c r="P73" s="65">
        <v>0</v>
      </c>
      <c r="Q73" s="77">
        <v>0</v>
      </c>
      <c r="R73" s="65">
        <v>0.140679896</v>
      </c>
      <c r="S73" s="65">
        <v>6.080668002</v>
      </c>
      <c r="T73" s="65">
        <v>2.026889334</v>
      </c>
      <c r="U73" s="65">
        <v>0</v>
      </c>
      <c r="V73" s="69">
        <v>0</v>
      </c>
      <c r="W73" s="65">
        <v>0</v>
      </c>
      <c r="X73" s="65">
        <v>0</v>
      </c>
      <c r="Y73" s="65">
        <v>0</v>
      </c>
      <c r="Z73" s="65">
        <v>0</v>
      </c>
      <c r="AA73" s="77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77">
        <v>0</v>
      </c>
      <c r="AQ73" s="65">
        <v>0</v>
      </c>
      <c r="AR73" s="66">
        <v>0</v>
      </c>
      <c r="AS73" s="65">
        <v>0</v>
      </c>
      <c r="AT73" s="65">
        <v>0</v>
      </c>
      <c r="AU73" s="77">
        <v>0</v>
      </c>
      <c r="AV73" s="65">
        <v>2.907424852</v>
      </c>
      <c r="AW73" s="65">
        <v>13.826944950000001</v>
      </c>
      <c r="AX73" s="65">
        <v>0</v>
      </c>
      <c r="AY73" s="65">
        <v>0</v>
      </c>
      <c r="AZ73" s="69">
        <v>31.247373662999998</v>
      </c>
      <c r="BA73" s="65">
        <v>0</v>
      </c>
      <c r="BB73" s="66">
        <v>0</v>
      </c>
      <c r="BC73" s="65">
        <v>0</v>
      </c>
      <c r="BD73" s="65">
        <v>0</v>
      </c>
      <c r="BE73" s="77">
        <v>0</v>
      </c>
      <c r="BF73" s="65">
        <v>0.535759259</v>
      </c>
      <c r="BG73" s="66">
        <v>0.02025926</v>
      </c>
      <c r="BH73" s="65">
        <v>0</v>
      </c>
      <c r="BI73" s="65">
        <v>0</v>
      </c>
      <c r="BJ73" s="69">
        <v>2.4152570449999997</v>
      </c>
      <c r="BK73" s="24">
        <f t="shared" si="2"/>
        <v>99.75983646300001</v>
      </c>
    </row>
    <row r="74" spans="1:63" ht="12.75">
      <c r="A74" s="7"/>
      <c r="B74" s="64" t="s">
        <v>192</v>
      </c>
      <c r="C74" s="65">
        <v>0</v>
      </c>
      <c r="D74" s="66">
        <v>0</v>
      </c>
      <c r="E74" s="65">
        <v>0</v>
      </c>
      <c r="F74" s="65">
        <v>0</v>
      </c>
      <c r="G74" s="77">
        <v>0</v>
      </c>
      <c r="H74" s="65">
        <v>0</v>
      </c>
      <c r="I74" s="65">
        <v>0</v>
      </c>
      <c r="J74" s="65">
        <v>0</v>
      </c>
      <c r="K74" s="65">
        <v>0</v>
      </c>
      <c r="L74" s="69">
        <v>0</v>
      </c>
      <c r="M74" s="65">
        <v>0</v>
      </c>
      <c r="N74" s="66">
        <v>0</v>
      </c>
      <c r="O74" s="65">
        <v>0</v>
      </c>
      <c r="P74" s="65">
        <v>0</v>
      </c>
      <c r="Q74" s="77">
        <v>0</v>
      </c>
      <c r="R74" s="65">
        <v>0</v>
      </c>
      <c r="S74" s="65">
        <v>0</v>
      </c>
      <c r="T74" s="65">
        <v>0</v>
      </c>
      <c r="U74" s="65">
        <v>0</v>
      </c>
      <c r="V74" s="69">
        <v>0</v>
      </c>
      <c r="W74" s="65">
        <v>0</v>
      </c>
      <c r="X74" s="65">
        <v>0</v>
      </c>
      <c r="Y74" s="65">
        <v>0</v>
      </c>
      <c r="Z74" s="65">
        <v>0</v>
      </c>
      <c r="AA74" s="77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65">
        <v>0</v>
      </c>
      <c r="AM74" s="65">
        <v>0</v>
      </c>
      <c r="AN74" s="65">
        <v>0</v>
      </c>
      <c r="AO74" s="65">
        <v>0</v>
      </c>
      <c r="AP74" s="77">
        <v>0</v>
      </c>
      <c r="AQ74" s="65">
        <v>0</v>
      </c>
      <c r="AR74" s="66">
        <v>0</v>
      </c>
      <c r="AS74" s="65">
        <v>0</v>
      </c>
      <c r="AT74" s="65">
        <v>0</v>
      </c>
      <c r="AU74" s="77">
        <v>0</v>
      </c>
      <c r="AV74" s="65">
        <v>4.887523925999999</v>
      </c>
      <c r="AW74" s="65">
        <v>31.836020645999998</v>
      </c>
      <c r="AX74" s="65">
        <v>0</v>
      </c>
      <c r="AY74" s="65">
        <v>0</v>
      </c>
      <c r="AZ74" s="69">
        <v>85.494546919</v>
      </c>
      <c r="BA74" s="65">
        <v>0</v>
      </c>
      <c r="BB74" s="66">
        <v>0</v>
      </c>
      <c r="BC74" s="65">
        <v>0</v>
      </c>
      <c r="BD74" s="65">
        <v>0</v>
      </c>
      <c r="BE74" s="77">
        <v>0</v>
      </c>
      <c r="BF74" s="65">
        <v>0.62967281</v>
      </c>
      <c r="BG74" s="66">
        <v>0.131865872</v>
      </c>
      <c r="BH74" s="65">
        <v>0</v>
      </c>
      <c r="BI74" s="65">
        <v>0</v>
      </c>
      <c r="BJ74" s="69">
        <v>5.4348088070000005</v>
      </c>
      <c r="BK74" s="24">
        <f t="shared" si="2"/>
        <v>128.41443898</v>
      </c>
    </row>
    <row r="75" spans="1:63" ht="12.75">
      <c r="A75" s="18"/>
      <c r="B75" s="70" t="s">
        <v>89</v>
      </c>
      <c r="C75" s="36">
        <f aca="true" t="shared" si="3" ref="C75:AH75">SUM(C15:C74)</f>
        <v>0</v>
      </c>
      <c r="D75" s="36">
        <f>SUM(D15:D74)</f>
        <v>969.8425915010001</v>
      </c>
      <c r="E75" s="36">
        <f t="shared" si="3"/>
        <v>0</v>
      </c>
      <c r="F75" s="36">
        <f t="shared" si="3"/>
        <v>0</v>
      </c>
      <c r="G75" s="36">
        <f t="shared" si="3"/>
        <v>0</v>
      </c>
      <c r="H75" s="36">
        <f t="shared" si="3"/>
        <v>12.50399349</v>
      </c>
      <c r="I75" s="36">
        <f t="shared" si="3"/>
        <v>3447.0654054300003</v>
      </c>
      <c r="J75" s="36">
        <f t="shared" si="3"/>
        <v>0</v>
      </c>
      <c r="K75" s="36">
        <f t="shared" si="3"/>
        <v>0</v>
      </c>
      <c r="L75" s="36">
        <f t="shared" si="3"/>
        <v>466.7542749589999</v>
      </c>
      <c r="M75" s="36">
        <f t="shared" si="3"/>
        <v>0</v>
      </c>
      <c r="N75" s="36">
        <f t="shared" si="3"/>
        <v>0</v>
      </c>
      <c r="O75" s="36">
        <f t="shared" si="3"/>
        <v>0</v>
      </c>
      <c r="P75" s="36">
        <f t="shared" si="3"/>
        <v>0</v>
      </c>
      <c r="Q75" s="36">
        <f t="shared" si="3"/>
        <v>0</v>
      </c>
      <c r="R75" s="36">
        <f t="shared" si="3"/>
        <v>3.2063273490000004</v>
      </c>
      <c r="S75" s="36">
        <f t="shared" si="3"/>
        <v>432.446115257</v>
      </c>
      <c r="T75" s="36">
        <f t="shared" si="3"/>
        <v>8.403024917</v>
      </c>
      <c r="U75" s="36">
        <f t="shared" si="3"/>
        <v>0</v>
      </c>
      <c r="V75" s="36">
        <f t="shared" si="3"/>
        <v>70.976625788</v>
      </c>
      <c r="W75" s="36">
        <f t="shared" si="3"/>
        <v>0</v>
      </c>
      <c r="X75" s="36">
        <f t="shared" si="3"/>
        <v>0</v>
      </c>
      <c r="Y75" s="36">
        <f t="shared" si="3"/>
        <v>0</v>
      </c>
      <c r="Z75" s="36">
        <f t="shared" si="3"/>
        <v>0</v>
      </c>
      <c r="AA75" s="36">
        <f t="shared" si="3"/>
        <v>0</v>
      </c>
      <c r="AB75" s="36">
        <f t="shared" si="3"/>
        <v>0.030486561000000002</v>
      </c>
      <c r="AC75" s="36">
        <f t="shared" si="3"/>
        <v>0</v>
      </c>
      <c r="AD75" s="36">
        <f t="shared" si="3"/>
        <v>0</v>
      </c>
      <c r="AE75" s="36">
        <f t="shared" si="3"/>
        <v>0</v>
      </c>
      <c r="AF75" s="36">
        <f t="shared" si="3"/>
        <v>0.348913166</v>
      </c>
      <c r="AG75" s="36">
        <f t="shared" si="3"/>
        <v>0</v>
      </c>
      <c r="AH75" s="36">
        <f t="shared" si="3"/>
        <v>0</v>
      </c>
      <c r="AI75" s="36">
        <f aca="true" t="shared" si="4" ref="AI75:BK75">SUM(AI15:AI74)</f>
        <v>0</v>
      </c>
      <c r="AJ75" s="36">
        <f t="shared" si="4"/>
        <v>0</v>
      </c>
      <c r="AK75" s="36">
        <f t="shared" si="4"/>
        <v>0</v>
      </c>
      <c r="AL75" s="36">
        <f t="shared" si="4"/>
        <v>0.006492860999999999</v>
      </c>
      <c r="AM75" s="36">
        <f t="shared" si="4"/>
        <v>0</v>
      </c>
      <c r="AN75" s="36">
        <f t="shared" si="4"/>
        <v>0</v>
      </c>
      <c r="AO75" s="36">
        <f t="shared" si="4"/>
        <v>0</v>
      </c>
      <c r="AP75" s="36">
        <f t="shared" si="4"/>
        <v>0</v>
      </c>
      <c r="AQ75" s="36">
        <f t="shared" si="4"/>
        <v>0</v>
      </c>
      <c r="AR75" s="36">
        <f t="shared" si="4"/>
        <v>33.433410296</v>
      </c>
      <c r="AS75" s="36">
        <f t="shared" si="4"/>
        <v>0</v>
      </c>
      <c r="AT75" s="36">
        <f t="shared" si="4"/>
        <v>0</v>
      </c>
      <c r="AU75" s="36">
        <f t="shared" si="4"/>
        <v>0</v>
      </c>
      <c r="AV75" s="36">
        <f t="shared" si="4"/>
        <v>266.310128542</v>
      </c>
      <c r="AW75" s="36">
        <f t="shared" si="4"/>
        <v>963.0476550549998</v>
      </c>
      <c r="AX75" s="36">
        <f t="shared" si="4"/>
        <v>0</v>
      </c>
      <c r="AY75" s="36">
        <f t="shared" si="4"/>
        <v>0</v>
      </c>
      <c r="AZ75" s="36">
        <f t="shared" si="4"/>
        <v>1951.4752927640009</v>
      </c>
      <c r="BA75" s="36">
        <f t="shared" si="4"/>
        <v>0</v>
      </c>
      <c r="BB75" s="36">
        <f t="shared" si="4"/>
        <v>0</v>
      </c>
      <c r="BC75" s="36">
        <f t="shared" si="4"/>
        <v>0</v>
      </c>
      <c r="BD75" s="36">
        <f t="shared" si="4"/>
        <v>0</v>
      </c>
      <c r="BE75" s="36">
        <f t="shared" si="4"/>
        <v>0</v>
      </c>
      <c r="BF75" s="36">
        <f t="shared" si="4"/>
        <v>53.74084890099998</v>
      </c>
      <c r="BG75" s="36">
        <f t="shared" si="4"/>
        <v>677.689091478</v>
      </c>
      <c r="BH75" s="36">
        <f t="shared" si="4"/>
        <v>0</v>
      </c>
      <c r="BI75" s="36">
        <f t="shared" si="4"/>
        <v>0</v>
      </c>
      <c r="BJ75" s="36">
        <f t="shared" si="4"/>
        <v>241.05996589100008</v>
      </c>
      <c r="BK75" s="36">
        <f t="shared" si="4"/>
        <v>9598.340644206</v>
      </c>
    </row>
    <row r="76" spans="1:63" ht="12.75">
      <c r="A76" s="7" t="s">
        <v>75</v>
      </c>
      <c r="B76" s="64" t="s">
        <v>15</v>
      </c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1"/>
    </row>
    <row r="77" spans="1:63" ht="12.75">
      <c r="A77" s="7"/>
      <c r="B77" s="78" t="s">
        <v>33</v>
      </c>
      <c r="C77" s="79"/>
      <c r="D77" s="80"/>
      <c r="E77" s="81"/>
      <c r="F77" s="81"/>
      <c r="G77" s="82"/>
      <c r="H77" s="79"/>
      <c r="I77" s="81"/>
      <c r="J77" s="81"/>
      <c r="K77" s="81"/>
      <c r="L77" s="82"/>
      <c r="M77" s="79"/>
      <c r="N77" s="80"/>
      <c r="O77" s="81"/>
      <c r="P77" s="81"/>
      <c r="Q77" s="82"/>
      <c r="R77" s="79"/>
      <c r="S77" s="81"/>
      <c r="T77" s="81"/>
      <c r="U77" s="81"/>
      <c r="V77" s="82"/>
      <c r="W77" s="79"/>
      <c r="X77" s="81"/>
      <c r="Y77" s="81"/>
      <c r="Z77" s="81"/>
      <c r="AA77" s="82"/>
      <c r="AB77" s="79"/>
      <c r="AC77" s="81"/>
      <c r="AD77" s="81"/>
      <c r="AE77" s="81"/>
      <c r="AF77" s="82"/>
      <c r="AG77" s="79"/>
      <c r="AH77" s="81"/>
      <c r="AI77" s="81"/>
      <c r="AJ77" s="81"/>
      <c r="AK77" s="82"/>
      <c r="AL77" s="79"/>
      <c r="AM77" s="81"/>
      <c r="AN77" s="81"/>
      <c r="AO77" s="81"/>
      <c r="AP77" s="82"/>
      <c r="AQ77" s="79"/>
      <c r="AR77" s="80"/>
      <c r="AS77" s="81"/>
      <c r="AT77" s="81"/>
      <c r="AU77" s="82"/>
      <c r="AV77" s="79"/>
      <c r="AW77" s="81"/>
      <c r="AX77" s="81"/>
      <c r="AY77" s="81"/>
      <c r="AZ77" s="82"/>
      <c r="BA77" s="79"/>
      <c r="BB77" s="80"/>
      <c r="BC77" s="81"/>
      <c r="BD77" s="81"/>
      <c r="BE77" s="82"/>
      <c r="BF77" s="79"/>
      <c r="BG77" s="80"/>
      <c r="BH77" s="81"/>
      <c r="BI77" s="81"/>
      <c r="BJ77" s="82"/>
      <c r="BK77" s="37"/>
    </row>
    <row r="78" spans="1:63" ht="12.75">
      <c r="A78" s="18"/>
      <c r="B78" s="70" t="s">
        <v>88</v>
      </c>
      <c r="C78" s="38"/>
      <c r="D78" s="39"/>
      <c r="E78" s="39"/>
      <c r="F78" s="39"/>
      <c r="G78" s="40"/>
      <c r="H78" s="38"/>
      <c r="I78" s="39"/>
      <c r="J78" s="39"/>
      <c r="K78" s="39"/>
      <c r="L78" s="40"/>
      <c r="M78" s="38"/>
      <c r="N78" s="39"/>
      <c r="O78" s="39"/>
      <c r="P78" s="39"/>
      <c r="Q78" s="40"/>
      <c r="R78" s="38"/>
      <c r="S78" s="39"/>
      <c r="T78" s="39"/>
      <c r="U78" s="39"/>
      <c r="V78" s="40"/>
      <c r="W78" s="38"/>
      <c r="X78" s="39"/>
      <c r="Y78" s="39"/>
      <c r="Z78" s="39"/>
      <c r="AA78" s="40"/>
      <c r="AB78" s="38"/>
      <c r="AC78" s="39"/>
      <c r="AD78" s="39"/>
      <c r="AE78" s="39"/>
      <c r="AF78" s="40"/>
      <c r="AG78" s="38"/>
      <c r="AH78" s="39"/>
      <c r="AI78" s="39"/>
      <c r="AJ78" s="39"/>
      <c r="AK78" s="40"/>
      <c r="AL78" s="38"/>
      <c r="AM78" s="39"/>
      <c r="AN78" s="39"/>
      <c r="AO78" s="39"/>
      <c r="AP78" s="40"/>
      <c r="AQ78" s="38"/>
      <c r="AR78" s="39"/>
      <c r="AS78" s="39"/>
      <c r="AT78" s="39"/>
      <c r="AU78" s="40"/>
      <c r="AV78" s="38"/>
      <c r="AW78" s="39"/>
      <c r="AX78" s="39"/>
      <c r="AY78" s="39"/>
      <c r="AZ78" s="40"/>
      <c r="BA78" s="38"/>
      <c r="BB78" s="39"/>
      <c r="BC78" s="39"/>
      <c r="BD78" s="39"/>
      <c r="BE78" s="40"/>
      <c r="BF78" s="38"/>
      <c r="BG78" s="39"/>
      <c r="BH78" s="39"/>
      <c r="BI78" s="39"/>
      <c r="BJ78" s="40"/>
      <c r="BK78" s="41"/>
    </row>
    <row r="79" spans="1:63" ht="12.75">
      <c r="A79" s="7" t="s">
        <v>77</v>
      </c>
      <c r="B79" s="64" t="s">
        <v>93</v>
      </c>
      <c r="C79" s="99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1"/>
    </row>
    <row r="80" spans="1:63" ht="12.75">
      <c r="A80" s="7"/>
      <c r="B80" s="78" t="s">
        <v>33</v>
      </c>
      <c r="C80" s="79"/>
      <c r="D80" s="80"/>
      <c r="E80" s="81"/>
      <c r="F80" s="81"/>
      <c r="G80" s="82"/>
      <c r="H80" s="79"/>
      <c r="I80" s="81"/>
      <c r="J80" s="81"/>
      <c r="K80" s="81"/>
      <c r="L80" s="82"/>
      <c r="M80" s="79"/>
      <c r="N80" s="80"/>
      <c r="O80" s="81"/>
      <c r="P80" s="81"/>
      <c r="Q80" s="82"/>
      <c r="R80" s="79"/>
      <c r="S80" s="81"/>
      <c r="T80" s="81"/>
      <c r="U80" s="81"/>
      <c r="V80" s="82"/>
      <c r="W80" s="79"/>
      <c r="X80" s="81"/>
      <c r="Y80" s="81"/>
      <c r="Z80" s="81"/>
      <c r="AA80" s="82"/>
      <c r="AB80" s="79"/>
      <c r="AC80" s="81"/>
      <c r="AD80" s="81"/>
      <c r="AE80" s="81"/>
      <c r="AF80" s="82"/>
      <c r="AG80" s="79"/>
      <c r="AH80" s="81"/>
      <c r="AI80" s="81"/>
      <c r="AJ80" s="81"/>
      <c r="AK80" s="82"/>
      <c r="AL80" s="79"/>
      <c r="AM80" s="81"/>
      <c r="AN80" s="81"/>
      <c r="AO80" s="81"/>
      <c r="AP80" s="82"/>
      <c r="AQ80" s="79"/>
      <c r="AR80" s="80"/>
      <c r="AS80" s="81"/>
      <c r="AT80" s="81"/>
      <c r="AU80" s="82"/>
      <c r="AV80" s="79"/>
      <c r="AW80" s="81"/>
      <c r="AX80" s="81"/>
      <c r="AY80" s="81"/>
      <c r="AZ80" s="82"/>
      <c r="BA80" s="79"/>
      <c r="BB80" s="80"/>
      <c r="BC80" s="81"/>
      <c r="BD80" s="81"/>
      <c r="BE80" s="82"/>
      <c r="BF80" s="79"/>
      <c r="BG80" s="80"/>
      <c r="BH80" s="81"/>
      <c r="BI80" s="81"/>
      <c r="BJ80" s="82"/>
      <c r="BK80" s="37"/>
    </row>
    <row r="81" spans="1:63" ht="12.75">
      <c r="A81" s="18"/>
      <c r="B81" s="70" t="s">
        <v>87</v>
      </c>
      <c r="C81" s="38"/>
      <c r="D81" s="39"/>
      <c r="E81" s="39"/>
      <c r="F81" s="39"/>
      <c r="G81" s="40"/>
      <c r="H81" s="38"/>
      <c r="I81" s="39"/>
      <c r="J81" s="39"/>
      <c r="K81" s="39"/>
      <c r="L81" s="40"/>
      <c r="M81" s="38"/>
      <c r="N81" s="39"/>
      <c r="O81" s="39"/>
      <c r="P81" s="39"/>
      <c r="Q81" s="40"/>
      <c r="R81" s="38"/>
      <c r="S81" s="39"/>
      <c r="T81" s="39"/>
      <c r="U81" s="39"/>
      <c r="V81" s="40"/>
      <c r="W81" s="38"/>
      <c r="X81" s="39"/>
      <c r="Y81" s="39"/>
      <c r="Z81" s="39"/>
      <c r="AA81" s="40"/>
      <c r="AB81" s="38"/>
      <c r="AC81" s="39"/>
      <c r="AD81" s="39"/>
      <c r="AE81" s="39"/>
      <c r="AF81" s="40"/>
      <c r="AG81" s="38"/>
      <c r="AH81" s="39"/>
      <c r="AI81" s="39"/>
      <c r="AJ81" s="39"/>
      <c r="AK81" s="40"/>
      <c r="AL81" s="38"/>
      <c r="AM81" s="39"/>
      <c r="AN81" s="39"/>
      <c r="AO81" s="39"/>
      <c r="AP81" s="40"/>
      <c r="AQ81" s="38"/>
      <c r="AR81" s="39"/>
      <c r="AS81" s="39"/>
      <c r="AT81" s="39"/>
      <c r="AU81" s="40"/>
      <c r="AV81" s="38"/>
      <c r="AW81" s="39"/>
      <c r="AX81" s="39"/>
      <c r="AY81" s="39"/>
      <c r="AZ81" s="40"/>
      <c r="BA81" s="38"/>
      <c r="BB81" s="39"/>
      <c r="BC81" s="39"/>
      <c r="BD81" s="39"/>
      <c r="BE81" s="40"/>
      <c r="BF81" s="38"/>
      <c r="BG81" s="39"/>
      <c r="BH81" s="39"/>
      <c r="BI81" s="39"/>
      <c r="BJ81" s="40"/>
      <c r="BK81" s="41"/>
    </row>
    <row r="82" spans="1:63" ht="12.75">
      <c r="A82" s="7" t="s">
        <v>78</v>
      </c>
      <c r="B82" s="64" t="s">
        <v>16</v>
      </c>
      <c r="C82" s="99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1"/>
    </row>
    <row r="83" spans="1:63" ht="12.75">
      <c r="A83" s="7"/>
      <c r="B83" s="64" t="s">
        <v>98</v>
      </c>
      <c r="C83" s="65">
        <v>0</v>
      </c>
      <c r="D83" s="66">
        <v>15.935625</v>
      </c>
      <c r="E83" s="65">
        <v>0</v>
      </c>
      <c r="F83" s="65">
        <v>0</v>
      </c>
      <c r="G83" s="74">
        <v>0</v>
      </c>
      <c r="H83" s="65">
        <v>0.254855779</v>
      </c>
      <c r="I83" s="65">
        <v>23.299925731000002</v>
      </c>
      <c r="J83" s="65">
        <v>0.006339068</v>
      </c>
      <c r="K83" s="65">
        <v>0</v>
      </c>
      <c r="L83" s="74">
        <v>9.026416402</v>
      </c>
      <c r="M83" s="65">
        <v>0</v>
      </c>
      <c r="N83" s="66">
        <v>0</v>
      </c>
      <c r="O83" s="65">
        <v>0</v>
      </c>
      <c r="P83" s="65">
        <v>0</v>
      </c>
      <c r="Q83" s="74">
        <v>0</v>
      </c>
      <c r="R83" s="65">
        <v>0.357054813</v>
      </c>
      <c r="S83" s="65">
        <v>0.08003740799999999</v>
      </c>
      <c r="T83" s="65">
        <v>0</v>
      </c>
      <c r="U83" s="65">
        <v>0</v>
      </c>
      <c r="V83" s="74">
        <v>0.051040017</v>
      </c>
      <c r="W83" s="65">
        <v>0</v>
      </c>
      <c r="X83" s="65">
        <v>0</v>
      </c>
      <c r="Y83" s="65">
        <v>0</v>
      </c>
      <c r="Z83" s="65">
        <v>0</v>
      </c>
      <c r="AA83" s="74">
        <v>0</v>
      </c>
      <c r="AB83" s="65">
        <v>0</v>
      </c>
      <c r="AC83" s="65">
        <v>0</v>
      </c>
      <c r="AD83" s="65">
        <v>0</v>
      </c>
      <c r="AE83" s="65">
        <v>0</v>
      </c>
      <c r="AF83" s="74">
        <v>0</v>
      </c>
      <c r="AG83" s="65">
        <v>0</v>
      </c>
      <c r="AH83" s="65">
        <v>0</v>
      </c>
      <c r="AI83" s="65">
        <v>0</v>
      </c>
      <c r="AJ83" s="65">
        <v>0</v>
      </c>
      <c r="AK83" s="74">
        <v>0</v>
      </c>
      <c r="AL83" s="65">
        <v>0</v>
      </c>
      <c r="AM83" s="65">
        <v>0</v>
      </c>
      <c r="AN83" s="65">
        <v>0</v>
      </c>
      <c r="AO83" s="65">
        <v>0</v>
      </c>
      <c r="AP83" s="74">
        <v>0</v>
      </c>
      <c r="AQ83" s="65">
        <v>0</v>
      </c>
      <c r="AR83" s="66">
        <v>0</v>
      </c>
      <c r="AS83" s="65">
        <v>0</v>
      </c>
      <c r="AT83" s="65">
        <v>0</v>
      </c>
      <c r="AU83" s="74">
        <v>0</v>
      </c>
      <c r="AV83" s="65">
        <v>4.897869825999999</v>
      </c>
      <c r="AW83" s="65">
        <v>108.953246144</v>
      </c>
      <c r="AX83" s="65">
        <v>0</v>
      </c>
      <c r="AY83" s="65">
        <v>0</v>
      </c>
      <c r="AZ83" s="74">
        <v>77.853303727</v>
      </c>
      <c r="BA83" s="65">
        <v>0</v>
      </c>
      <c r="BB83" s="66">
        <v>0</v>
      </c>
      <c r="BC83" s="65">
        <v>0</v>
      </c>
      <c r="BD83" s="65">
        <v>0</v>
      </c>
      <c r="BE83" s="68">
        <v>0</v>
      </c>
      <c r="BF83" s="65">
        <v>3.4747417250000003</v>
      </c>
      <c r="BG83" s="66">
        <v>5.996552674999999</v>
      </c>
      <c r="BH83" s="65">
        <v>0.9975756050000001</v>
      </c>
      <c r="BI83" s="65">
        <v>0</v>
      </c>
      <c r="BJ83" s="74">
        <v>13.462886384</v>
      </c>
      <c r="BK83" s="24">
        <f aca="true" t="shared" si="5" ref="BK83:BK89">SUM(C83:BJ83)</f>
        <v>264.647470304</v>
      </c>
    </row>
    <row r="84" spans="1:63" ht="12.75">
      <c r="A84" s="7"/>
      <c r="B84" s="64" t="s">
        <v>99</v>
      </c>
      <c r="C84" s="65">
        <v>0</v>
      </c>
      <c r="D84" s="66">
        <v>0</v>
      </c>
      <c r="E84" s="65">
        <v>0</v>
      </c>
      <c r="F84" s="65">
        <v>0</v>
      </c>
      <c r="G84" s="74">
        <v>0</v>
      </c>
      <c r="H84" s="65">
        <v>0.166174039</v>
      </c>
      <c r="I84" s="65">
        <v>2.5490422649999998</v>
      </c>
      <c r="J84" s="65">
        <v>0</v>
      </c>
      <c r="K84" s="65">
        <v>0</v>
      </c>
      <c r="L84" s="74">
        <v>0.485925237</v>
      </c>
      <c r="M84" s="65">
        <v>0</v>
      </c>
      <c r="N84" s="66">
        <v>0</v>
      </c>
      <c r="O84" s="65">
        <v>0</v>
      </c>
      <c r="P84" s="65">
        <v>0</v>
      </c>
      <c r="Q84" s="74">
        <v>0</v>
      </c>
      <c r="R84" s="65">
        <v>0.25008463</v>
      </c>
      <c r="S84" s="65">
        <v>0</v>
      </c>
      <c r="T84" s="65">
        <v>0</v>
      </c>
      <c r="U84" s="65">
        <v>0</v>
      </c>
      <c r="V84" s="74">
        <v>0.10448811999999999</v>
      </c>
      <c r="W84" s="65">
        <v>0</v>
      </c>
      <c r="X84" s="65">
        <v>0</v>
      </c>
      <c r="Y84" s="65">
        <v>0</v>
      </c>
      <c r="Z84" s="65">
        <v>0</v>
      </c>
      <c r="AA84" s="74">
        <v>0</v>
      </c>
      <c r="AB84" s="65">
        <v>0.000100016</v>
      </c>
      <c r="AC84" s="65">
        <v>0</v>
      </c>
      <c r="AD84" s="65">
        <v>0</v>
      </c>
      <c r="AE84" s="65">
        <v>0</v>
      </c>
      <c r="AF84" s="74">
        <v>0</v>
      </c>
      <c r="AG84" s="65">
        <v>0</v>
      </c>
      <c r="AH84" s="65">
        <v>0</v>
      </c>
      <c r="AI84" s="65">
        <v>0</v>
      </c>
      <c r="AJ84" s="65">
        <v>0</v>
      </c>
      <c r="AK84" s="74">
        <v>0</v>
      </c>
      <c r="AL84" s="65">
        <v>0</v>
      </c>
      <c r="AM84" s="65">
        <v>0</v>
      </c>
      <c r="AN84" s="65">
        <v>0</v>
      </c>
      <c r="AO84" s="65">
        <v>0</v>
      </c>
      <c r="AP84" s="74">
        <v>0</v>
      </c>
      <c r="AQ84" s="65">
        <v>0</v>
      </c>
      <c r="AR84" s="66">
        <v>0</v>
      </c>
      <c r="AS84" s="65">
        <v>0</v>
      </c>
      <c r="AT84" s="65">
        <v>0</v>
      </c>
      <c r="AU84" s="74">
        <v>0</v>
      </c>
      <c r="AV84" s="65">
        <v>23.866246724</v>
      </c>
      <c r="AW84" s="65">
        <v>83.70797624200002</v>
      </c>
      <c r="AX84" s="65">
        <v>0.033960765999999996</v>
      </c>
      <c r="AY84" s="65">
        <v>0</v>
      </c>
      <c r="AZ84" s="74">
        <v>120.492440338</v>
      </c>
      <c r="BA84" s="65">
        <v>0</v>
      </c>
      <c r="BB84" s="66">
        <v>0</v>
      </c>
      <c r="BC84" s="65">
        <v>0</v>
      </c>
      <c r="BD84" s="65">
        <v>0</v>
      </c>
      <c r="BE84" s="77">
        <v>0</v>
      </c>
      <c r="BF84" s="65">
        <v>6.540788972</v>
      </c>
      <c r="BG84" s="66">
        <v>3.6087203050000003</v>
      </c>
      <c r="BH84" s="65">
        <v>0.497149325</v>
      </c>
      <c r="BI84" s="65">
        <v>0</v>
      </c>
      <c r="BJ84" s="74">
        <v>33.810356727999995</v>
      </c>
      <c r="BK84" s="24">
        <f t="shared" si="5"/>
        <v>276.113453707</v>
      </c>
    </row>
    <row r="85" spans="1:63" ht="12.75">
      <c r="A85" s="7"/>
      <c r="B85" s="64" t="s">
        <v>104</v>
      </c>
      <c r="C85" s="65">
        <v>0</v>
      </c>
      <c r="D85" s="66">
        <v>0</v>
      </c>
      <c r="E85" s="65">
        <v>0</v>
      </c>
      <c r="F85" s="65">
        <v>0</v>
      </c>
      <c r="G85" s="74">
        <v>0</v>
      </c>
      <c r="H85" s="65">
        <v>0.442549912</v>
      </c>
      <c r="I85" s="65">
        <v>14.401337115999999</v>
      </c>
      <c r="J85" s="65">
        <v>0</v>
      </c>
      <c r="K85" s="65">
        <v>0</v>
      </c>
      <c r="L85" s="74">
        <v>44.950894411</v>
      </c>
      <c r="M85" s="65">
        <v>0</v>
      </c>
      <c r="N85" s="66">
        <v>0</v>
      </c>
      <c r="O85" s="65">
        <v>0</v>
      </c>
      <c r="P85" s="65">
        <v>0</v>
      </c>
      <c r="Q85" s="74">
        <v>0</v>
      </c>
      <c r="R85" s="65">
        <v>0.267259208</v>
      </c>
      <c r="S85" s="65">
        <v>0</v>
      </c>
      <c r="T85" s="65">
        <v>0.9355158269999999</v>
      </c>
      <c r="U85" s="65">
        <v>0</v>
      </c>
      <c r="V85" s="74">
        <v>0</v>
      </c>
      <c r="W85" s="65">
        <v>0</v>
      </c>
      <c r="X85" s="65">
        <v>0</v>
      </c>
      <c r="Y85" s="65">
        <v>0</v>
      </c>
      <c r="Z85" s="65">
        <v>0</v>
      </c>
      <c r="AA85" s="74">
        <v>0</v>
      </c>
      <c r="AB85" s="65">
        <v>0.001192914</v>
      </c>
      <c r="AC85" s="65">
        <v>0</v>
      </c>
      <c r="AD85" s="65">
        <v>0</v>
      </c>
      <c r="AE85" s="65">
        <v>0</v>
      </c>
      <c r="AF85" s="74">
        <v>0</v>
      </c>
      <c r="AG85" s="65">
        <v>0</v>
      </c>
      <c r="AH85" s="65">
        <v>0</v>
      </c>
      <c r="AI85" s="65">
        <v>0</v>
      </c>
      <c r="AJ85" s="65">
        <v>0</v>
      </c>
      <c r="AK85" s="74">
        <v>0</v>
      </c>
      <c r="AL85" s="65">
        <v>0</v>
      </c>
      <c r="AM85" s="65">
        <v>0</v>
      </c>
      <c r="AN85" s="65">
        <v>0</v>
      </c>
      <c r="AO85" s="65">
        <v>0</v>
      </c>
      <c r="AP85" s="74">
        <v>0</v>
      </c>
      <c r="AQ85" s="65">
        <v>0</v>
      </c>
      <c r="AR85" s="66">
        <v>0</v>
      </c>
      <c r="AS85" s="65">
        <v>0</v>
      </c>
      <c r="AT85" s="65">
        <v>0</v>
      </c>
      <c r="AU85" s="74">
        <v>0</v>
      </c>
      <c r="AV85" s="65">
        <v>55.49809875099999</v>
      </c>
      <c r="AW85" s="65">
        <v>248.43122183799997</v>
      </c>
      <c r="AX85" s="65">
        <v>3.497242032</v>
      </c>
      <c r="AY85" s="65">
        <v>0</v>
      </c>
      <c r="AZ85" s="74">
        <v>583.354500666</v>
      </c>
      <c r="BA85" s="65">
        <v>0</v>
      </c>
      <c r="BB85" s="66">
        <v>0</v>
      </c>
      <c r="BC85" s="65">
        <v>0</v>
      </c>
      <c r="BD85" s="65">
        <v>0</v>
      </c>
      <c r="BE85" s="77">
        <v>0</v>
      </c>
      <c r="BF85" s="65">
        <v>16.830055911000002</v>
      </c>
      <c r="BG85" s="66">
        <v>28.488212515999994</v>
      </c>
      <c r="BH85" s="65">
        <v>0.9666630589999999</v>
      </c>
      <c r="BI85" s="65">
        <v>0</v>
      </c>
      <c r="BJ85" s="74">
        <v>73.08563328999999</v>
      </c>
      <c r="BK85" s="24">
        <f t="shared" si="5"/>
        <v>1071.150377451</v>
      </c>
    </row>
    <row r="86" spans="1:63" ht="12.75">
      <c r="A86" s="7"/>
      <c r="B86" s="64" t="s">
        <v>103</v>
      </c>
      <c r="C86" s="65">
        <v>0</v>
      </c>
      <c r="D86" s="66">
        <v>0</v>
      </c>
      <c r="E86" s="65">
        <v>0</v>
      </c>
      <c r="F86" s="65">
        <v>0</v>
      </c>
      <c r="G86" s="74">
        <v>0</v>
      </c>
      <c r="H86" s="65">
        <v>0.9164836989999999</v>
      </c>
      <c r="I86" s="65">
        <v>0</v>
      </c>
      <c r="J86" s="65">
        <v>0</v>
      </c>
      <c r="K86" s="65">
        <v>0</v>
      </c>
      <c r="L86" s="74">
        <v>7.407546883</v>
      </c>
      <c r="M86" s="65">
        <v>0</v>
      </c>
      <c r="N86" s="66">
        <v>0</v>
      </c>
      <c r="O86" s="65">
        <v>0</v>
      </c>
      <c r="P86" s="65">
        <v>0</v>
      </c>
      <c r="Q86" s="74">
        <v>0</v>
      </c>
      <c r="R86" s="65">
        <v>0.202950619</v>
      </c>
      <c r="S86" s="65">
        <v>0</v>
      </c>
      <c r="T86" s="65">
        <v>0</v>
      </c>
      <c r="U86" s="65">
        <v>0</v>
      </c>
      <c r="V86" s="74">
        <v>0</v>
      </c>
      <c r="W86" s="65">
        <v>0</v>
      </c>
      <c r="X86" s="65">
        <v>0</v>
      </c>
      <c r="Y86" s="65">
        <v>0</v>
      </c>
      <c r="Z86" s="65">
        <v>0</v>
      </c>
      <c r="AA86" s="74">
        <v>0</v>
      </c>
      <c r="AB86" s="65">
        <v>0</v>
      </c>
      <c r="AC86" s="65">
        <v>0</v>
      </c>
      <c r="AD86" s="65">
        <v>0</v>
      </c>
      <c r="AE86" s="65">
        <v>0</v>
      </c>
      <c r="AF86" s="74">
        <v>0</v>
      </c>
      <c r="AG86" s="65">
        <v>0</v>
      </c>
      <c r="AH86" s="65">
        <v>0</v>
      </c>
      <c r="AI86" s="65">
        <v>0</v>
      </c>
      <c r="AJ86" s="65">
        <v>0</v>
      </c>
      <c r="AK86" s="74">
        <v>0</v>
      </c>
      <c r="AL86" s="65">
        <v>0.000595447</v>
      </c>
      <c r="AM86" s="65">
        <v>0</v>
      </c>
      <c r="AN86" s="65">
        <v>0</v>
      </c>
      <c r="AO86" s="65">
        <v>0</v>
      </c>
      <c r="AP86" s="74">
        <v>0</v>
      </c>
      <c r="AQ86" s="65">
        <v>0</v>
      </c>
      <c r="AR86" s="66">
        <v>0</v>
      </c>
      <c r="AS86" s="65">
        <v>0</v>
      </c>
      <c r="AT86" s="65">
        <v>0</v>
      </c>
      <c r="AU86" s="74">
        <v>0</v>
      </c>
      <c r="AV86" s="65">
        <v>85.671283716</v>
      </c>
      <c r="AW86" s="65">
        <v>36.305349096</v>
      </c>
      <c r="AX86" s="65">
        <v>0</v>
      </c>
      <c r="AY86" s="65">
        <v>0</v>
      </c>
      <c r="AZ86" s="74">
        <v>176.707570577</v>
      </c>
      <c r="BA86" s="65">
        <v>0</v>
      </c>
      <c r="BB86" s="66">
        <v>0</v>
      </c>
      <c r="BC86" s="65">
        <v>0</v>
      </c>
      <c r="BD86" s="65">
        <v>0</v>
      </c>
      <c r="BE86" s="77">
        <v>0</v>
      </c>
      <c r="BF86" s="65">
        <v>28.190273254</v>
      </c>
      <c r="BG86" s="66">
        <v>7.604595219999999</v>
      </c>
      <c r="BH86" s="65">
        <v>0</v>
      </c>
      <c r="BI86" s="65">
        <v>0</v>
      </c>
      <c r="BJ86" s="74">
        <v>39.763416269</v>
      </c>
      <c r="BK86" s="24">
        <f t="shared" si="5"/>
        <v>382.77006478000004</v>
      </c>
    </row>
    <row r="87" spans="1:63" ht="12.75">
      <c r="A87" s="7"/>
      <c r="B87" s="64" t="s">
        <v>102</v>
      </c>
      <c r="C87" s="65">
        <v>0</v>
      </c>
      <c r="D87" s="66">
        <v>290.726867456</v>
      </c>
      <c r="E87" s="65">
        <v>0</v>
      </c>
      <c r="F87" s="65">
        <v>0</v>
      </c>
      <c r="G87" s="74">
        <v>0</v>
      </c>
      <c r="H87" s="65">
        <v>4.664400194000001</v>
      </c>
      <c r="I87" s="65">
        <v>292.86858626400004</v>
      </c>
      <c r="J87" s="65">
        <v>0</v>
      </c>
      <c r="K87" s="65">
        <v>0</v>
      </c>
      <c r="L87" s="74">
        <v>80.17231254399998</v>
      </c>
      <c r="M87" s="65">
        <v>0</v>
      </c>
      <c r="N87" s="66">
        <v>0</v>
      </c>
      <c r="O87" s="65">
        <v>0</v>
      </c>
      <c r="P87" s="65">
        <v>0</v>
      </c>
      <c r="Q87" s="74">
        <v>0</v>
      </c>
      <c r="R87" s="65">
        <v>3.1380165819999997</v>
      </c>
      <c r="S87" s="65">
        <v>5.906457102</v>
      </c>
      <c r="T87" s="65">
        <v>1.47012775</v>
      </c>
      <c r="U87" s="65">
        <v>0</v>
      </c>
      <c r="V87" s="74">
        <v>139.58003355500003</v>
      </c>
      <c r="W87" s="65">
        <v>0</v>
      </c>
      <c r="X87" s="65">
        <v>0</v>
      </c>
      <c r="Y87" s="65">
        <v>0</v>
      </c>
      <c r="Z87" s="65">
        <v>0</v>
      </c>
      <c r="AA87" s="74">
        <v>0</v>
      </c>
      <c r="AB87" s="65">
        <v>0.044750486</v>
      </c>
      <c r="AC87" s="65">
        <v>0.001477321</v>
      </c>
      <c r="AD87" s="65">
        <v>0</v>
      </c>
      <c r="AE87" s="65">
        <v>0</v>
      </c>
      <c r="AF87" s="74">
        <v>0.36893155899999996</v>
      </c>
      <c r="AG87" s="65">
        <v>0</v>
      </c>
      <c r="AH87" s="65">
        <v>0</v>
      </c>
      <c r="AI87" s="65">
        <v>0</v>
      </c>
      <c r="AJ87" s="65">
        <v>0</v>
      </c>
      <c r="AK87" s="74">
        <v>0</v>
      </c>
      <c r="AL87" s="65">
        <v>0</v>
      </c>
      <c r="AM87" s="65">
        <v>0</v>
      </c>
      <c r="AN87" s="65">
        <v>0</v>
      </c>
      <c r="AO87" s="65">
        <v>0</v>
      </c>
      <c r="AP87" s="74">
        <v>0</v>
      </c>
      <c r="AQ87" s="65">
        <v>0</v>
      </c>
      <c r="AR87" s="66">
        <v>0</v>
      </c>
      <c r="AS87" s="65">
        <v>0</v>
      </c>
      <c r="AT87" s="65">
        <v>0</v>
      </c>
      <c r="AU87" s="74">
        <v>0</v>
      </c>
      <c r="AV87" s="65">
        <v>75.12644966900002</v>
      </c>
      <c r="AW87" s="65">
        <v>582.2001651710001</v>
      </c>
      <c r="AX87" s="65">
        <v>48.479613661</v>
      </c>
      <c r="AY87" s="65">
        <v>0</v>
      </c>
      <c r="AZ87" s="74">
        <v>505.61408242299996</v>
      </c>
      <c r="BA87" s="65">
        <v>0</v>
      </c>
      <c r="BB87" s="66">
        <v>0</v>
      </c>
      <c r="BC87" s="65">
        <v>0</v>
      </c>
      <c r="BD87" s="65">
        <v>0</v>
      </c>
      <c r="BE87" s="77">
        <v>0</v>
      </c>
      <c r="BF87" s="65">
        <v>32.337421840000005</v>
      </c>
      <c r="BG87" s="66">
        <v>40.164298418</v>
      </c>
      <c r="BH87" s="65">
        <v>1.990882141</v>
      </c>
      <c r="BI87" s="65">
        <v>0</v>
      </c>
      <c r="BJ87" s="74">
        <v>86.260926807</v>
      </c>
      <c r="BK87" s="24">
        <f t="shared" si="5"/>
        <v>2191.1158009429996</v>
      </c>
    </row>
    <row r="88" spans="1:63" ht="12.75">
      <c r="A88" s="7"/>
      <c r="B88" s="64" t="s">
        <v>100</v>
      </c>
      <c r="C88" s="65">
        <v>0</v>
      </c>
      <c r="D88" s="66">
        <v>0</v>
      </c>
      <c r="E88" s="65">
        <v>0</v>
      </c>
      <c r="F88" s="65">
        <v>0</v>
      </c>
      <c r="G88" s="74">
        <v>0</v>
      </c>
      <c r="H88" s="65">
        <v>0.8732901860000001</v>
      </c>
      <c r="I88" s="65">
        <v>165.84632576500002</v>
      </c>
      <c r="J88" s="65">
        <v>0</v>
      </c>
      <c r="K88" s="65">
        <v>0</v>
      </c>
      <c r="L88" s="74">
        <v>10.842118878</v>
      </c>
      <c r="M88" s="65">
        <v>0</v>
      </c>
      <c r="N88" s="66">
        <v>0</v>
      </c>
      <c r="O88" s="65">
        <v>0</v>
      </c>
      <c r="P88" s="65">
        <v>0</v>
      </c>
      <c r="Q88" s="74">
        <v>0</v>
      </c>
      <c r="R88" s="65">
        <v>0.517282275</v>
      </c>
      <c r="S88" s="65">
        <v>0</v>
      </c>
      <c r="T88" s="65">
        <v>0</v>
      </c>
      <c r="U88" s="65">
        <v>0</v>
      </c>
      <c r="V88" s="74">
        <v>0.280366137</v>
      </c>
      <c r="W88" s="65">
        <v>0</v>
      </c>
      <c r="X88" s="65">
        <v>0</v>
      </c>
      <c r="Y88" s="65">
        <v>0</v>
      </c>
      <c r="Z88" s="65">
        <v>0</v>
      </c>
      <c r="AA88" s="74">
        <v>0</v>
      </c>
      <c r="AB88" s="65">
        <v>0.000510176</v>
      </c>
      <c r="AC88" s="65">
        <v>0</v>
      </c>
      <c r="AD88" s="65">
        <v>0</v>
      </c>
      <c r="AE88" s="65">
        <v>0</v>
      </c>
      <c r="AF88" s="74">
        <v>0</v>
      </c>
      <c r="AG88" s="65">
        <v>0</v>
      </c>
      <c r="AH88" s="65">
        <v>0</v>
      </c>
      <c r="AI88" s="65">
        <v>0</v>
      </c>
      <c r="AJ88" s="65">
        <v>0</v>
      </c>
      <c r="AK88" s="74">
        <v>0</v>
      </c>
      <c r="AL88" s="65">
        <v>0</v>
      </c>
      <c r="AM88" s="65">
        <v>0</v>
      </c>
      <c r="AN88" s="65">
        <v>0</v>
      </c>
      <c r="AO88" s="65">
        <v>0</v>
      </c>
      <c r="AP88" s="74">
        <v>0</v>
      </c>
      <c r="AQ88" s="65">
        <v>0</v>
      </c>
      <c r="AR88" s="66">
        <v>0</v>
      </c>
      <c r="AS88" s="65">
        <v>0</v>
      </c>
      <c r="AT88" s="65">
        <v>0</v>
      </c>
      <c r="AU88" s="74">
        <v>0</v>
      </c>
      <c r="AV88" s="65">
        <v>28.454053939</v>
      </c>
      <c r="AW88" s="65">
        <v>266.984187713</v>
      </c>
      <c r="AX88" s="65">
        <v>0</v>
      </c>
      <c r="AY88" s="65">
        <v>0</v>
      </c>
      <c r="AZ88" s="74">
        <v>350.246718723</v>
      </c>
      <c r="BA88" s="65">
        <v>0</v>
      </c>
      <c r="BB88" s="66">
        <v>0</v>
      </c>
      <c r="BC88" s="65">
        <v>0</v>
      </c>
      <c r="BD88" s="65">
        <v>0</v>
      </c>
      <c r="BE88" s="77">
        <v>0</v>
      </c>
      <c r="BF88" s="65">
        <v>6.353968346</v>
      </c>
      <c r="BG88" s="66">
        <v>12.312536885999998</v>
      </c>
      <c r="BH88" s="65">
        <v>0.200448898</v>
      </c>
      <c r="BI88" s="65">
        <v>0</v>
      </c>
      <c r="BJ88" s="74">
        <v>27.38163307</v>
      </c>
      <c r="BK88" s="24">
        <f t="shared" si="5"/>
        <v>870.293440992</v>
      </c>
    </row>
    <row r="89" spans="1:63" ht="12.75">
      <c r="A89" s="7"/>
      <c r="B89" s="64" t="s">
        <v>101</v>
      </c>
      <c r="C89" s="65">
        <v>0</v>
      </c>
      <c r="D89" s="66">
        <v>194.876831548</v>
      </c>
      <c r="E89" s="65">
        <v>0</v>
      </c>
      <c r="F89" s="65">
        <v>0</v>
      </c>
      <c r="G89" s="74">
        <v>0</v>
      </c>
      <c r="H89" s="65">
        <v>1.1318596909999998</v>
      </c>
      <c r="I89" s="65">
        <v>628.585595282</v>
      </c>
      <c r="J89" s="65">
        <v>26.283328874000002</v>
      </c>
      <c r="K89" s="65">
        <v>12.763493758</v>
      </c>
      <c r="L89" s="74">
        <v>38.74850721800001</v>
      </c>
      <c r="M89" s="65">
        <v>0</v>
      </c>
      <c r="N89" s="66">
        <v>0</v>
      </c>
      <c r="O89" s="65">
        <v>0</v>
      </c>
      <c r="P89" s="65">
        <v>0</v>
      </c>
      <c r="Q89" s="74">
        <v>0</v>
      </c>
      <c r="R89" s="65">
        <v>0.5883196460000001</v>
      </c>
      <c r="S89" s="65">
        <v>0.45616215099999996</v>
      </c>
      <c r="T89" s="65">
        <v>0</v>
      </c>
      <c r="U89" s="65">
        <v>0</v>
      </c>
      <c r="V89" s="74">
        <v>356.198456041</v>
      </c>
      <c r="W89" s="65">
        <v>0</v>
      </c>
      <c r="X89" s="65">
        <v>0</v>
      </c>
      <c r="Y89" s="65">
        <v>0</v>
      </c>
      <c r="Z89" s="65">
        <v>0</v>
      </c>
      <c r="AA89" s="74">
        <v>0</v>
      </c>
      <c r="AB89" s="65">
        <v>0.076261816</v>
      </c>
      <c r="AC89" s="65">
        <v>0</v>
      </c>
      <c r="AD89" s="65">
        <v>0</v>
      </c>
      <c r="AE89" s="65">
        <v>0</v>
      </c>
      <c r="AF89" s="74">
        <v>0</v>
      </c>
      <c r="AG89" s="65">
        <v>0</v>
      </c>
      <c r="AH89" s="65">
        <v>0</v>
      </c>
      <c r="AI89" s="65">
        <v>0</v>
      </c>
      <c r="AJ89" s="65">
        <v>0</v>
      </c>
      <c r="AK89" s="74">
        <v>0</v>
      </c>
      <c r="AL89" s="65">
        <v>0.0015642059999999998</v>
      </c>
      <c r="AM89" s="65">
        <v>0</v>
      </c>
      <c r="AN89" s="65">
        <v>0</v>
      </c>
      <c r="AO89" s="65">
        <v>0</v>
      </c>
      <c r="AP89" s="74">
        <v>0</v>
      </c>
      <c r="AQ89" s="65">
        <v>0</v>
      </c>
      <c r="AR89" s="66">
        <v>22.175362240000002</v>
      </c>
      <c r="AS89" s="65">
        <v>0</v>
      </c>
      <c r="AT89" s="65">
        <v>0</v>
      </c>
      <c r="AU89" s="74">
        <v>0</v>
      </c>
      <c r="AV89" s="65">
        <v>8.953307621000002</v>
      </c>
      <c r="AW89" s="65">
        <v>374.26466204700006</v>
      </c>
      <c r="AX89" s="65">
        <v>0</v>
      </c>
      <c r="AY89" s="65">
        <v>0</v>
      </c>
      <c r="AZ89" s="74">
        <v>293.998531376</v>
      </c>
      <c r="BA89" s="65">
        <v>0</v>
      </c>
      <c r="BB89" s="66">
        <v>0</v>
      </c>
      <c r="BC89" s="65">
        <v>0</v>
      </c>
      <c r="BD89" s="65">
        <v>0</v>
      </c>
      <c r="BE89" s="77">
        <v>0</v>
      </c>
      <c r="BF89" s="65">
        <v>3.1829403370000007</v>
      </c>
      <c r="BG89" s="66">
        <v>9.177229088</v>
      </c>
      <c r="BH89" s="65">
        <v>0</v>
      </c>
      <c r="BI89" s="65">
        <v>0</v>
      </c>
      <c r="BJ89" s="74">
        <v>61.539819785999995</v>
      </c>
      <c r="BK89" s="24">
        <f t="shared" si="5"/>
        <v>2033.0022327259999</v>
      </c>
    </row>
    <row r="90" spans="1:63" ht="12.75">
      <c r="A90" s="18"/>
      <c r="B90" s="70" t="s">
        <v>86</v>
      </c>
      <c r="C90" s="42">
        <f>SUM(C83:C89)</f>
        <v>0</v>
      </c>
      <c r="D90" s="43">
        <f>SUM(D83:D89)</f>
        <v>501.53932400400004</v>
      </c>
      <c r="E90" s="42">
        <f aca="true" t="shared" si="6" ref="E90:BJ90">SUM(E83:E89)</f>
        <v>0</v>
      </c>
      <c r="F90" s="44">
        <f t="shared" si="6"/>
        <v>0</v>
      </c>
      <c r="G90" s="45">
        <f t="shared" si="6"/>
        <v>0</v>
      </c>
      <c r="H90" s="46">
        <f t="shared" si="6"/>
        <v>8.449613500000002</v>
      </c>
      <c r="I90" s="42">
        <f t="shared" si="6"/>
        <v>1127.550812423</v>
      </c>
      <c r="J90" s="42">
        <f t="shared" si="6"/>
        <v>26.289667942</v>
      </c>
      <c r="K90" s="44">
        <f t="shared" si="6"/>
        <v>12.763493758</v>
      </c>
      <c r="L90" s="45">
        <f t="shared" si="6"/>
        <v>191.633721573</v>
      </c>
      <c r="M90" s="46">
        <f t="shared" si="6"/>
        <v>0</v>
      </c>
      <c r="N90" s="43">
        <f t="shared" si="6"/>
        <v>0</v>
      </c>
      <c r="O90" s="42">
        <f t="shared" si="6"/>
        <v>0</v>
      </c>
      <c r="P90" s="44">
        <f t="shared" si="6"/>
        <v>0</v>
      </c>
      <c r="Q90" s="45">
        <f t="shared" si="6"/>
        <v>0</v>
      </c>
      <c r="R90" s="46">
        <f t="shared" si="6"/>
        <v>5.3209677730000005</v>
      </c>
      <c r="S90" s="42">
        <f t="shared" si="6"/>
        <v>6.442656661</v>
      </c>
      <c r="T90" s="42">
        <f t="shared" si="6"/>
        <v>2.405643577</v>
      </c>
      <c r="U90" s="44">
        <f t="shared" si="6"/>
        <v>0</v>
      </c>
      <c r="V90" s="45">
        <f t="shared" si="6"/>
        <v>496.21438387</v>
      </c>
      <c r="W90" s="46">
        <f t="shared" si="6"/>
        <v>0</v>
      </c>
      <c r="X90" s="42">
        <f t="shared" si="6"/>
        <v>0</v>
      </c>
      <c r="Y90" s="42">
        <f t="shared" si="6"/>
        <v>0</v>
      </c>
      <c r="Z90" s="44">
        <f t="shared" si="6"/>
        <v>0</v>
      </c>
      <c r="AA90" s="45">
        <f t="shared" si="6"/>
        <v>0</v>
      </c>
      <c r="AB90" s="46">
        <f t="shared" si="6"/>
        <v>0.12281540799999999</v>
      </c>
      <c r="AC90" s="42">
        <f t="shared" si="6"/>
        <v>0.001477321</v>
      </c>
      <c r="AD90" s="42">
        <f t="shared" si="6"/>
        <v>0</v>
      </c>
      <c r="AE90" s="44">
        <f t="shared" si="6"/>
        <v>0</v>
      </c>
      <c r="AF90" s="45">
        <f t="shared" si="6"/>
        <v>0.36893155899999996</v>
      </c>
      <c r="AG90" s="46">
        <f t="shared" si="6"/>
        <v>0</v>
      </c>
      <c r="AH90" s="42">
        <f t="shared" si="6"/>
        <v>0</v>
      </c>
      <c r="AI90" s="42">
        <f t="shared" si="6"/>
        <v>0</v>
      </c>
      <c r="AJ90" s="44">
        <f t="shared" si="6"/>
        <v>0</v>
      </c>
      <c r="AK90" s="40">
        <f t="shared" si="6"/>
        <v>0</v>
      </c>
      <c r="AL90" s="47">
        <f t="shared" si="6"/>
        <v>0.002159653</v>
      </c>
      <c r="AM90" s="43">
        <f t="shared" si="6"/>
        <v>0</v>
      </c>
      <c r="AN90" s="43">
        <f t="shared" si="6"/>
        <v>0</v>
      </c>
      <c r="AO90" s="48">
        <f t="shared" si="6"/>
        <v>0</v>
      </c>
      <c r="AP90" s="40">
        <f t="shared" si="6"/>
        <v>0</v>
      </c>
      <c r="AQ90" s="47">
        <f t="shared" si="6"/>
        <v>0</v>
      </c>
      <c r="AR90" s="47">
        <f t="shared" si="6"/>
        <v>22.175362240000002</v>
      </c>
      <c r="AS90" s="43">
        <f t="shared" si="6"/>
        <v>0</v>
      </c>
      <c r="AT90" s="48">
        <f t="shared" si="6"/>
        <v>0</v>
      </c>
      <c r="AU90" s="40">
        <f t="shared" si="6"/>
        <v>0</v>
      </c>
      <c r="AV90" s="47">
        <f t="shared" si="6"/>
        <v>282.46731024600007</v>
      </c>
      <c r="AW90" s="43">
        <f t="shared" si="6"/>
        <v>1700.846808251</v>
      </c>
      <c r="AX90" s="43">
        <f t="shared" si="6"/>
        <v>52.010816459000004</v>
      </c>
      <c r="AY90" s="48">
        <f t="shared" si="6"/>
        <v>0</v>
      </c>
      <c r="AZ90" s="40">
        <f t="shared" si="6"/>
        <v>2108.26714783</v>
      </c>
      <c r="BA90" s="47">
        <f t="shared" si="6"/>
        <v>0</v>
      </c>
      <c r="BB90" s="43">
        <f t="shared" si="6"/>
        <v>0</v>
      </c>
      <c r="BC90" s="43">
        <f t="shared" si="6"/>
        <v>0</v>
      </c>
      <c r="BD90" s="48">
        <f t="shared" si="6"/>
        <v>0</v>
      </c>
      <c r="BE90" s="49">
        <f t="shared" si="6"/>
        <v>0</v>
      </c>
      <c r="BF90" s="47">
        <f t="shared" si="6"/>
        <v>96.91019038500002</v>
      </c>
      <c r="BG90" s="43">
        <f>SUM(BG83:BG89)</f>
        <v>107.352145108</v>
      </c>
      <c r="BH90" s="43">
        <f t="shared" si="6"/>
        <v>4.652719028</v>
      </c>
      <c r="BI90" s="48">
        <f t="shared" si="6"/>
        <v>0</v>
      </c>
      <c r="BJ90" s="40">
        <f t="shared" si="6"/>
        <v>335.30467233400003</v>
      </c>
      <c r="BK90" s="50">
        <f>SUM(BK83:BK89)</f>
        <v>7089.092840902998</v>
      </c>
    </row>
    <row r="91" spans="1:63" ht="12.75">
      <c r="A91" s="18"/>
      <c r="B91" s="19" t="s">
        <v>76</v>
      </c>
      <c r="C91" s="51">
        <f aca="true" t="shared" si="7" ref="C91:AH91">+C90+C75+C13+C9</f>
        <v>0</v>
      </c>
      <c r="D91" s="25">
        <f t="shared" si="7"/>
        <v>2135.6223170720004</v>
      </c>
      <c r="E91" s="51">
        <f t="shared" si="7"/>
        <v>0</v>
      </c>
      <c r="F91" s="51">
        <f t="shared" si="7"/>
        <v>0</v>
      </c>
      <c r="G91" s="51">
        <f t="shared" si="7"/>
        <v>0</v>
      </c>
      <c r="H91" s="51">
        <f t="shared" si="7"/>
        <v>25.808118761000003</v>
      </c>
      <c r="I91" s="51">
        <f t="shared" si="7"/>
        <v>5829.1943210320005</v>
      </c>
      <c r="J91" s="51">
        <f t="shared" si="7"/>
        <v>661.804216795</v>
      </c>
      <c r="K91" s="51">
        <f t="shared" si="7"/>
        <v>260.744212027</v>
      </c>
      <c r="L91" s="51">
        <f t="shared" si="7"/>
        <v>1033.55478946</v>
      </c>
      <c r="M91" s="51">
        <f t="shared" si="7"/>
        <v>0</v>
      </c>
      <c r="N91" s="25">
        <f t="shared" si="7"/>
        <v>0</v>
      </c>
      <c r="O91" s="51">
        <f t="shared" si="7"/>
        <v>0</v>
      </c>
      <c r="P91" s="51">
        <f t="shared" si="7"/>
        <v>0</v>
      </c>
      <c r="Q91" s="51">
        <f t="shared" si="7"/>
        <v>0</v>
      </c>
      <c r="R91" s="51">
        <f t="shared" si="7"/>
        <v>11.672150644000002</v>
      </c>
      <c r="S91" s="51">
        <f t="shared" si="7"/>
        <v>494.675451712</v>
      </c>
      <c r="T91" s="51">
        <f t="shared" si="7"/>
        <v>19.946841903</v>
      </c>
      <c r="U91" s="51">
        <f t="shared" si="7"/>
        <v>0</v>
      </c>
      <c r="V91" s="51">
        <f t="shared" si="7"/>
        <v>579.3853510499999</v>
      </c>
      <c r="W91" s="51">
        <f t="shared" si="7"/>
        <v>0</v>
      </c>
      <c r="X91" s="51">
        <f t="shared" si="7"/>
        <v>0</v>
      </c>
      <c r="Y91" s="51">
        <f t="shared" si="7"/>
        <v>0</v>
      </c>
      <c r="Z91" s="51">
        <f t="shared" si="7"/>
        <v>0</v>
      </c>
      <c r="AA91" s="51">
        <f t="shared" si="7"/>
        <v>0</v>
      </c>
      <c r="AB91" s="51">
        <f t="shared" si="7"/>
        <v>0.154414641</v>
      </c>
      <c r="AC91" s="51">
        <f t="shared" si="7"/>
        <v>0.001477321</v>
      </c>
      <c r="AD91" s="51">
        <f t="shared" si="7"/>
        <v>0</v>
      </c>
      <c r="AE91" s="51">
        <f t="shared" si="7"/>
        <v>0</v>
      </c>
      <c r="AF91" s="51">
        <f t="shared" si="7"/>
        <v>0.732335251</v>
      </c>
      <c r="AG91" s="51">
        <f t="shared" si="7"/>
        <v>0</v>
      </c>
      <c r="AH91" s="51">
        <f t="shared" si="7"/>
        <v>0</v>
      </c>
      <c r="AI91" s="51">
        <f aca="true" t="shared" si="8" ref="AI91:BK91">+AI90+AI75+AI13+AI9</f>
        <v>0</v>
      </c>
      <c r="AJ91" s="51">
        <f t="shared" si="8"/>
        <v>0</v>
      </c>
      <c r="AK91" s="25">
        <f t="shared" si="8"/>
        <v>0</v>
      </c>
      <c r="AL91" s="25">
        <f t="shared" si="8"/>
        <v>0.008652514</v>
      </c>
      <c r="AM91" s="25">
        <f t="shared" si="8"/>
        <v>0</v>
      </c>
      <c r="AN91" s="25">
        <f t="shared" si="8"/>
        <v>0</v>
      </c>
      <c r="AO91" s="25">
        <f t="shared" si="8"/>
        <v>0</v>
      </c>
      <c r="AP91" s="25">
        <f t="shared" si="8"/>
        <v>0</v>
      </c>
      <c r="AQ91" s="25">
        <f t="shared" si="8"/>
        <v>0</v>
      </c>
      <c r="AR91" s="25">
        <f t="shared" si="8"/>
        <v>76.188457701</v>
      </c>
      <c r="AS91" s="25">
        <f t="shared" si="8"/>
        <v>0</v>
      </c>
      <c r="AT91" s="25">
        <f t="shared" si="8"/>
        <v>0</v>
      </c>
      <c r="AU91" s="25">
        <f t="shared" si="8"/>
        <v>0</v>
      </c>
      <c r="AV91" s="25">
        <f t="shared" si="8"/>
        <v>579.7547117680001</v>
      </c>
      <c r="AW91" s="25">
        <f t="shared" si="8"/>
        <v>4207.281654169001</v>
      </c>
      <c r="AX91" s="25">
        <f t="shared" si="8"/>
        <v>79.64197648300001</v>
      </c>
      <c r="AY91" s="25">
        <f t="shared" si="8"/>
        <v>2.073384648</v>
      </c>
      <c r="AZ91" s="25">
        <f t="shared" si="8"/>
        <v>4311.540289948001</v>
      </c>
      <c r="BA91" s="25">
        <f t="shared" si="8"/>
        <v>0</v>
      </c>
      <c r="BB91" s="25">
        <f t="shared" si="8"/>
        <v>0</v>
      </c>
      <c r="BC91" s="25">
        <f t="shared" si="8"/>
        <v>0</v>
      </c>
      <c r="BD91" s="25">
        <f t="shared" si="8"/>
        <v>0</v>
      </c>
      <c r="BE91" s="25">
        <f t="shared" si="8"/>
        <v>0</v>
      </c>
      <c r="BF91" s="25">
        <f t="shared" si="8"/>
        <v>158.209996009</v>
      </c>
      <c r="BG91" s="25">
        <f t="shared" si="8"/>
        <v>1064.1231201320002</v>
      </c>
      <c r="BH91" s="25">
        <f t="shared" si="8"/>
        <v>8.994934246</v>
      </c>
      <c r="BI91" s="25">
        <f t="shared" si="8"/>
        <v>0</v>
      </c>
      <c r="BJ91" s="25">
        <f t="shared" si="8"/>
        <v>621.3706776460002</v>
      </c>
      <c r="BK91" s="25">
        <f t="shared" si="8"/>
        <v>22162.483852933</v>
      </c>
    </row>
    <row r="92" spans="1:63" ht="3.75" customHeight="1">
      <c r="A92" s="7"/>
      <c r="B92" s="10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1"/>
    </row>
    <row r="93" spans="1:63" ht="3.75" customHeight="1">
      <c r="A93" s="7"/>
      <c r="B93" s="10"/>
      <c r="C93" s="83"/>
      <c r="D93" s="86"/>
      <c r="E93" s="84"/>
      <c r="F93" s="84"/>
      <c r="G93" s="84"/>
      <c r="H93" s="84"/>
      <c r="I93" s="84"/>
      <c r="J93" s="84"/>
      <c r="K93" s="84"/>
      <c r="L93" s="84"/>
      <c r="M93" s="84"/>
      <c r="N93" s="86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6"/>
      <c r="AS93" s="84"/>
      <c r="AT93" s="84"/>
      <c r="AU93" s="84"/>
      <c r="AV93" s="84"/>
      <c r="AW93" s="84"/>
      <c r="AX93" s="84"/>
      <c r="AY93" s="84"/>
      <c r="AZ93" s="84"/>
      <c r="BA93" s="84"/>
      <c r="BB93" s="86"/>
      <c r="BC93" s="84"/>
      <c r="BD93" s="84"/>
      <c r="BE93" s="84"/>
      <c r="BF93" s="84"/>
      <c r="BG93" s="86"/>
      <c r="BH93" s="84"/>
      <c r="BI93" s="84"/>
      <c r="BJ93" s="84"/>
      <c r="BK93" s="85"/>
    </row>
    <row r="94" spans="1:63" ht="12.75">
      <c r="A94" s="7" t="s">
        <v>1</v>
      </c>
      <c r="B94" s="9" t="s">
        <v>7</v>
      </c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1"/>
    </row>
    <row r="95" spans="1:256" s="2" customFormat="1" ht="12.75">
      <c r="A95" s="7" t="s">
        <v>72</v>
      </c>
      <c r="B95" s="64" t="s">
        <v>2</v>
      </c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8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</row>
    <row r="96" spans="1:256" s="2" customFormat="1" ht="12.75">
      <c r="A96" s="7"/>
      <c r="B96" s="64" t="s">
        <v>105</v>
      </c>
      <c r="C96" s="52">
        <v>0</v>
      </c>
      <c r="D96" s="66">
        <v>0</v>
      </c>
      <c r="E96" s="52">
        <v>0</v>
      </c>
      <c r="F96" s="52">
        <v>0</v>
      </c>
      <c r="G96" s="53">
        <v>0</v>
      </c>
      <c r="H96" s="52">
        <v>3.1495477789999997</v>
      </c>
      <c r="I96" s="52">
        <v>0</v>
      </c>
      <c r="J96" s="52">
        <v>0</v>
      </c>
      <c r="K96" s="52">
        <v>0</v>
      </c>
      <c r="L96" s="53">
        <v>0.126604705</v>
      </c>
      <c r="M96" s="52">
        <v>0</v>
      </c>
      <c r="N96" s="54">
        <v>0</v>
      </c>
      <c r="O96" s="52">
        <v>0</v>
      </c>
      <c r="P96" s="52">
        <v>0</v>
      </c>
      <c r="Q96" s="53">
        <v>0</v>
      </c>
      <c r="R96" s="52">
        <v>1.5811590510000002</v>
      </c>
      <c r="S96" s="52">
        <v>0</v>
      </c>
      <c r="T96" s="52">
        <v>0</v>
      </c>
      <c r="U96" s="52">
        <v>0</v>
      </c>
      <c r="V96" s="52">
        <v>0.029543082999999998</v>
      </c>
      <c r="W96" s="55">
        <v>0</v>
      </c>
      <c r="X96" s="52">
        <v>0</v>
      </c>
      <c r="Y96" s="52">
        <v>0</v>
      </c>
      <c r="Z96" s="52">
        <v>0</v>
      </c>
      <c r="AA96" s="53">
        <v>0</v>
      </c>
      <c r="AB96" s="52">
        <v>0.684818159</v>
      </c>
      <c r="AC96" s="52">
        <v>0</v>
      </c>
      <c r="AD96" s="52">
        <v>0</v>
      </c>
      <c r="AE96" s="52">
        <v>0</v>
      </c>
      <c r="AF96" s="53">
        <v>0</v>
      </c>
      <c r="AG96" s="52">
        <v>0</v>
      </c>
      <c r="AH96" s="52">
        <v>0</v>
      </c>
      <c r="AI96" s="52">
        <v>0</v>
      </c>
      <c r="AJ96" s="52">
        <v>0</v>
      </c>
      <c r="AK96" s="53">
        <v>0</v>
      </c>
      <c r="AL96" s="52">
        <v>0.405980911</v>
      </c>
      <c r="AM96" s="52">
        <v>0</v>
      </c>
      <c r="AN96" s="52">
        <v>0</v>
      </c>
      <c r="AO96" s="52">
        <v>0</v>
      </c>
      <c r="AP96" s="53">
        <v>0</v>
      </c>
      <c r="AQ96" s="52">
        <v>0</v>
      </c>
      <c r="AR96" s="54">
        <v>0</v>
      </c>
      <c r="AS96" s="52">
        <v>0</v>
      </c>
      <c r="AT96" s="52">
        <v>0</v>
      </c>
      <c r="AU96" s="53">
        <v>0</v>
      </c>
      <c r="AV96" s="52">
        <v>490.161689412</v>
      </c>
      <c r="AW96" s="52">
        <v>5.395382011000001</v>
      </c>
      <c r="AX96" s="52">
        <v>0</v>
      </c>
      <c r="AY96" s="52">
        <v>0</v>
      </c>
      <c r="AZ96" s="53">
        <v>20.752662426</v>
      </c>
      <c r="BA96" s="52">
        <v>0</v>
      </c>
      <c r="BB96" s="54">
        <v>0</v>
      </c>
      <c r="BC96" s="52">
        <v>0</v>
      </c>
      <c r="BD96" s="52">
        <v>0</v>
      </c>
      <c r="BE96" s="53">
        <v>0</v>
      </c>
      <c r="BF96" s="52">
        <v>225.53589678400002</v>
      </c>
      <c r="BG96" s="54">
        <v>7.862309369999999</v>
      </c>
      <c r="BH96" s="52">
        <v>0</v>
      </c>
      <c r="BI96" s="52">
        <v>0</v>
      </c>
      <c r="BJ96" s="53">
        <v>4.988884157999999</v>
      </c>
      <c r="BK96" s="56">
        <f>SUM(C96:BJ96)</f>
        <v>760.674477849</v>
      </c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</row>
    <row r="97" spans="1:256" s="2" customFormat="1" ht="12.75">
      <c r="A97" s="18"/>
      <c r="B97" s="70" t="s">
        <v>81</v>
      </c>
      <c r="C97" s="28">
        <f>SUM(C96)</f>
        <v>0</v>
      </c>
      <c r="D97" s="28">
        <f>SUM(D96)</f>
        <v>0</v>
      </c>
      <c r="E97" s="28">
        <f aca="true" t="shared" si="9" ref="E97:BJ97">SUM(E96)</f>
        <v>0</v>
      </c>
      <c r="F97" s="28">
        <f t="shared" si="9"/>
        <v>0</v>
      </c>
      <c r="G97" s="28">
        <f t="shared" si="9"/>
        <v>0</v>
      </c>
      <c r="H97" s="28">
        <f t="shared" si="9"/>
        <v>3.1495477789999997</v>
      </c>
      <c r="I97" s="28">
        <f t="shared" si="9"/>
        <v>0</v>
      </c>
      <c r="J97" s="28">
        <f t="shared" si="9"/>
        <v>0</v>
      </c>
      <c r="K97" s="28">
        <f t="shared" si="9"/>
        <v>0</v>
      </c>
      <c r="L97" s="28">
        <f t="shared" si="9"/>
        <v>0.126604705</v>
      </c>
      <c r="M97" s="28">
        <f t="shared" si="9"/>
        <v>0</v>
      </c>
      <c r="N97" s="28">
        <f t="shared" si="9"/>
        <v>0</v>
      </c>
      <c r="O97" s="28">
        <f t="shared" si="9"/>
        <v>0</v>
      </c>
      <c r="P97" s="28">
        <f t="shared" si="9"/>
        <v>0</v>
      </c>
      <c r="Q97" s="28">
        <f t="shared" si="9"/>
        <v>0</v>
      </c>
      <c r="R97" s="28">
        <f t="shared" si="9"/>
        <v>1.5811590510000002</v>
      </c>
      <c r="S97" s="28">
        <f t="shared" si="9"/>
        <v>0</v>
      </c>
      <c r="T97" s="28">
        <f t="shared" si="9"/>
        <v>0</v>
      </c>
      <c r="U97" s="28">
        <f t="shared" si="9"/>
        <v>0</v>
      </c>
      <c r="V97" s="28">
        <f t="shared" si="9"/>
        <v>0.029543082999999998</v>
      </c>
      <c r="W97" s="28">
        <f t="shared" si="9"/>
        <v>0</v>
      </c>
      <c r="X97" s="28">
        <f t="shared" si="9"/>
        <v>0</v>
      </c>
      <c r="Y97" s="28">
        <f t="shared" si="9"/>
        <v>0</v>
      </c>
      <c r="Z97" s="28">
        <f t="shared" si="9"/>
        <v>0</v>
      </c>
      <c r="AA97" s="28">
        <f t="shared" si="9"/>
        <v>0</v>
      </c>
      <c r="AB97" s="28">
        <f t="shared" si="9"/>
        <v>0.684818159</v>
      </c>
      <c r="AC97" s="28">
        <f t="shared" si="9"/>
        <v>0</v>
      </c>
      <c r="AD97" s="28">
        <f t="shared" si="9"/>
        <v>0</v>
      </c>
      <c r="AE97" s="28">
        <f t="shared" si="9"/>
        <v>0</v>
      </c>
      <c r="AF97" s="28">
        <f t="shared" si="9"/>
        <v>0</v>
      </c>
      <c r="AG97" s="28">
        <f t="shared" si="9"/>
        <v>0</v>
      </c>
      <c r="AH97" s="28">
        <f t="shared" si="9"/>
        <v>0</v>
      </c>
      <c r="AI97" s="28">
        <f t="shared" si="9"/>
        <v>0</v>
      </c>
      <c r="AJ97" s="28">
        <f t="shared" si="9"/>
        <v>0</v>
      </c>
      <c r="AK97" s="28">
        <f t="shared" si="9"/>
        <v>0</v>
      </c>
      <c r="AL97" s="28">
        <f t="shared" si="9"/>
        <v>0.405980911</v>
      </c>
      <c r="AM97" s="28">
        <f t="shared" si="9"/>
        <v>0</v>
      </c>
      <c r="AN97" s="28">
        <f t="shared" si="9"/>
        <v>0</v>
      </c>
      <c r="AO97" s="28">
        <f t="shared" si="9"/>
        <v>0</v>
      </c>
      <c r="AP97" s="28">
        <f t="shared" si="9"/>
        <v>0</v>
      </c>
      <c r="AQ97" s="28">
        <f t="shared" si="9"/>
        <v>0</v>
      </c>
      <c r="AR97" s="28">
        <f t="shared" si="9"/>
        <v>0</v>
      </c>
      <c r="AS97" s="28">
        <f t="shared" si="9"/>
        <v>0</v>
      </c>
      <c r="AT97" s="28">
        <f t="shared" si="9"/>
        <v>0</v>
      </c>
      <c r="AU97" s="28">
        <f t="shared" si="9"/>
        <v>0</v>
      </c>
      <c r="AV97" s="28">
        <f t="shared" si="9"/>
        <v>490.161689412</v>
      </c>
      <c r="AW97" s="28">
        <f t="shared" si="9"/>
        <v>5.395382011000001</v>
      </c>
      <c r="AX97" s="28">
        <f t="shared" si="9"/>
        <v>0</v>
      </c>
      <c r="AY97" s="28">
        <f t="shared" si="9"/>
        <v>0</v>
      </c>
      <c r="AZ97" s="28">
        <f t="shared" si="9"/>
        <v>20.752662426</v>
      </c>
      <c r="BA97" s="28">
        <f t="shared" si="9"/>
        <v>0</v>
      </c>
      <c r="BB97" s="28">
        <f t="shared" si="9"/>
        <v>0</v>
      </c>
      <c r="BC97" s="28">
        <f t="shared" si="9"/>
        <v>0</v>
      </c>
      <c r="BD97" s="28">
        <f t="shared" si="9"/>
        <v>0</v>
      </c>
      <c r="BE97" s="28">
        <f t="shared" si="9"/>
        <v>0</v>
      </c>
      <c r="BF97" s="28">
        <f t="shared" si="9"/>
        <v>225.53589678400002</v>
      </c>
      <c r="BG97" s="28">
        <f t="shared" si="9"/>
        <v>7.862309369999999</v>
      </c>
      <c r="BH97" s="28">
        <f t="shared" si="9"/>
        <v>0</v>
      </c>
      <c r="BI97" s="28">
        <f t="shared" si="9"/>
        <v>0</v>
      </c>
      <c r="BJ97" s="28">
        <f t="shared" si="9"/>
        <v>4.988884157999999</v>
      </c>
      <c r="BK97" s="29">
        <f>SUM(BK96:BK96)</f>
        <v>760.674477849</v>
      </c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  <c r="IV97" s="63"/>
    </row>
    <row r="98" spans="1:63" ht="12.75">
      <c r="A98" s="7" t="s">
        <v>73</v>
      </c>
      <c r="B98" s="64" t="s">
        <v>17</v>
      </c>
      <c r="C98" s="9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1"/>
    </row>
    <row r="99" spans="1:63" ht="12.75">
      <c r="A99" s="7"/>
      <c r="B99" s="64" t="s">
        <v>106</v>
      </c>
      <c r="C99" s="65">
        <v>0</v>
      </c>
      <c r="D99" s="66">
        <v>35.323879074000004</v>
      </c>
      <c r="E99" s="65">
        <v>0</v>
      </c>
      <c r="F99" s="65">
        <v>0</v>
      </c>
      <c r="G99" s="74">
        <v>0</v>
      </c>
      <c r="H99" s="65">
        <v>16.429269941999998</v>
      </c>
      <c r="I99" s="65">
        <v>40.421726845</v>
      </c>
      <c r="J99" s="65">
        <v>0</v>
      </c>
      <c r="K99" s="65">
        <v>0</v>
      </c>
      <c r="L99" s="74">
        <v>37.99782836599999</v>
      </c>
      <c r="M99" s="65">
        <v>0</v>
      </c>
      <c r="N99" s="66">
        <v>0</v>
      </c>
      <c r="O99" s="65">
        <v>0</v>
      </c>
      <c r="P99" s="65">
        <v>0</v>
      </c>
      <c r="Q99" s="74">
        <v>0</v>
      </c>
      <c r="R99" s="65">
        <v>3.851046394</v>
      </c>
      <c r="S99" s="65">
        <v>0.413765021</v>
      </c>
      <c r="T99" s="65">
        <v>0</v>
      </c>
      <c r="U99" s="65">
        <v>0</v>
      </c>
      <c r="V99" s="74">
        <v>0.909258361</v>
      </c>
      <c r="W99" s="65">
        <v>0</v>
      </c>
      <c r="X99" s="65">
        <v>0</v>
      </c>
      <c r="Y99" s="65">
        <v>0</v>
      </c>
      <c r="Z99" s="65">
        <v>0</v>
      </c>
      <c r="AA99" s="74">
        <v>0</v>
      </c>
      <c r="AB99" s="65">
        <v>0.11958152899999999</v>
      </c>
      <c r="AC99" s="65">
        <v>0</v>
      </c>
      <c r="AD99" s="65">
        <v>0</v>
      </c>
      <c r="AE99" s="65">
        <v>0</v>
      </c>
      <c r="AF99" s="74">
        <v>0</v>
      </c>
      <c r="AG99" s="65">
        <v>0</v>
      </c>
      <c r="AH99" s="65">
        <v>0</v>
      </c>
      <c r="AI99" s="65">
        <v>0</v>
      </c>
      <c r="AJ99" s="65">
        <v>0</v>
      </c>
      <c r="AK99" s="74">
        <v>0</v>
      </c>
      <c r="AL99" s="65">
        <v>0.11173795600000001</v>
      </c>
      <c r="AM99" s="65">
        <v>0</v>
      </c>
      <c r="AN99" s="65">
        <v>0</v>
      </c>
      <c r="AO99" s="65">
        <v>0</v>
      </c>
      <c r="AP99" s="74">
        <v>0</v>
      </c>
      <c r="AQ99" s="65">
        <v>0</v>
      </c>
      <c r="AR99" s="66">
        <v>0.223709667</v>
      </c>
      <c r="AS99" s="65">
        <v>0</v>
      </c>
      <c r="AT99" s="65">
        <v>0</v>
      </c>
      <c r="AU99" s="74">
        <v>0</v>
      </c>
      <c r="AV99" s="65">
        <v>772.5825880069999</v>
      </c>
      <c r="AW99" s="65">
        <v>165.746563583</v>
      </c>
      <c r="AX99" s="65">
        <v>2.148492824</v>
      </c>
      <c r="AY99" s="65">
        <v>2.901463987</v>
      </c>
      <c r="AZ99" s="74">
        <v>512.1400953939999</v>
      </c>
      <c r="BA99" s="65">
        <v>0</v>
      </c>
      <c r="BB99" s="66">
        <v>0</v>
      </c>
      <c r="BC99" s="65">
        <v>0</v>
      </c>
      <c r="BD99" s="65">
        <v>0</v>
      </c>
      <c r="BE99" s="74">
        <v>0</v>
      </c>
      <c r="BF99" s="71">
        <v>197.079052374</v>
      </c>
      <c r="BG99" s="66">
        <v>21.678044386</v>
      </c>
      <c r="BH99" s="65">
        <v>0</v>
      </c>
      <c r="BI99" s="65">
        <v>0</v>
      </c>
      <c r="BJ99" s="74">
        <v>41.597649207</v>
      </c>
      <c r="BK99" s="24">
        <f aca="true" t="shared" si="10" ref="BK99:BK108">SUM(C99:BJ99)</f>
        <v>1851.6757529169997</v>
      </c>
    </row>
    <row r="100" spans="1:63" ht="12.75">
      <c r="A100" s="7"/>
      <c r="B100" s="64" t="s">
        <v>107</v>
      </c>
      <c r="C100" s="65">
        <v>0</v>
      </c>
      <c r="D100" s="66">
        <v>15.181655462</v>
      </c>
      <c r="E100" s="65">
        <v>0</v>
      </c>
      <c r="F100" s="65">
        <v>0</v>
      </c>
      <c r="G100" s="74">
        <v>0</v>
      </c>
      <c r="H100" s="65">
        <v>0.667631289</v>
      </c>
      <c r="I100" s="65">
        <v>0</v>
      </c>
      <c r="J100" s="65">
        <v>0</v>
      </c>
      <c r="K100" s="65">
        <v>0</v>
      </c>
      <c r="L100" s="74">
        <v>10.583425912000001</v>
      </c>
      <c r="M100" s="65">
        <v>0</v>
      </c>
      <c r="N100" s="66">
        <v>0</v>
      </c>
      <c r="O100" s="65">
        <v>0</v>
      </c>
      <c r="P100" s="65">
        <v>0</v>
      </c>
      <c r="Q100" s="74">
        <v>0</v>
      </c>
      <c r="R100" s="65">
        <v>0.210242548</v>
      </c>
      <c r="S100" s="65">
        <v>0</v>
      </c>
      <c r="T100" s="65">
        <v>0</v>
      </c>
      <c r="U100" s="65">
        <v>0</v>
      </c>
      <c r="V100" s="74">
        <v>0.055114827000000005</v>
      </c>
      <c r="W100" s="65">
        <v>0</v>
      </c>
      <c r="X100" s="65">
        <v>0</v>
      </c>
      <c r="Y100" s="65">
        <v>0</v>
      </c>
      <c r="Z100" s="65">
        <v>0</v>
      </c>
      <c r="AA100" s="74">
        <v>0</v>
      </c>
      <c r="AB100" s="65">
        <v>0.010937793000000001</v>
      </c>
      <c r="AC100" s="65">
        <v>0</v>
      </c>
      <c r="AD100" s="65">
        <v>0</v>
      </c>
      <c r="AE100" s="65">
        <v>0</v>
      </c>
      <c r="AF100" s="74">
        <v>0</v>
      </c>
      <c r="AG100" s="65">
        <v>0</v>
      </c>
      <c r="AH100" s="65">
        <v>0</v>
      </c>
      <c r="AI100" s="65">
        <v>0</v>
      </c>
      <c r="AJ100" s="65">
        <v>0</v>
      </c>
      <c r="AK100" s="74">
        <v>0</v>
      </c>
      <c r="AL100" s="65">
        <v>0.010697052</v>
      </c>
      <c r="AM100" s="65">
        <v>0</v>
      </c>
      <c r="AN100" s="65">
        <v>0</v>
      </c>
      <c r="AO100" s="65">
        <v>0</v>
      </c>
      <c r="AP100" s="74">
        <v>0</v>
      </c>
      <c r="AQ100" s="65">
        <v>0</v>
      </c>
      <c r="AR100" s="66">
        <v>17.270200005</v>
      </c>
      <c r="AS100" s="65">
        <v>0</v>
      </c>
      <c r="AT100" s="65">
        <v>0</v>
      </c>
      <c r="AU100" s="74">
        <v>0</v>
      </c>
      <c r="AV100" s="65">
        <v>92.186726145</v>
      </c>
      <c r="AW100" s="65">
        <v>5.919079269</v>
      </c>
      <c r="AX100" s="65">
        <v>0</v>
      </c>
      <c r="AY100" s="65">
        <v>0</v>
      </c>
      <c r="AZ100" s="74">
        <v>52.556991717</v>
      </c>
      <c r="BA100" s="65">
        <v>0</v>
      </c>
      <c r="BB100" s="66">
        <v>0</v>
      </c>
      <c r="BC100" s="65">
        <v>0</v>
      </c>
      <c r="BD100" s="65">
        <v>0</v>
      </c>
      <c r="BE100" s="74">
        <v>0</v>
      </c>
      <c r="BF100" s="71">
        <v>30.828023154</v>
      </c>
      <c r="BG100" s="66">
        <v>2.2254189390000003</v>
      </c>
      <c r="BH100" s="65">
        <v>0</v>
      </c>
      <c r="BI100" s="65">
        <v>0</v>
      </c>
      <c r="BJ100" s="74">
        <v>3.684313152</v>
      </c>
      <c r="BK100" s="24">
        <f t="shared" si="10"/>
        <v>231.390457264</v>
      </c>
    </row>
    <row r="101" spans="1:63" ht="12.75">
      <c r="A101" s="7"/>
      <c r="B101" s="64" t="s">
        <v>108</v>
      </c>
      <c r="C101" s="65">
        <v>0</v>
      </c>
      <c r="D101" s="66">
        <v>0</v>
      </c>
      <c r="E101" s="65">
        <v>0</v>
      </c>
      <c r="F101" s="65">
        <v>0</v>
      </c>
      <c r="G101" s="74">
        <v>0</v>
      </c>
      <c r="H101" s="65">
        <v>4.84768677</v>
      </c>
      <c r="I101" s="65">
        <v>0.019674188000000002</v>
      </c>
      <c r="J101" s="65">
        <v>0</v>
      </c>
      <c r="K101" s="65">
        <v>0</v>
      </c>
      <c r="L101" s="74">
        <v>5.126866367000001</v>
      </c>
      <c r="M101" s="65">
        <v>0</v>
      </c>
      <c r="N101" s="66">
        <v>0</v>
      </c>
      <c r="O101" s="65">
        <v>0</v>
      </c>
      <c r="P101" s="65">
        <v>0</v>
      </c>
      <c r="Q101" s="74">
        <v>0</v>
      </c>
      <c r="R101" s="65">
        <v>1.6956619290000001</v>
      </c>
      <c r="S101" s="65">
        <v>0.110488525</v>
      </c>
      <c r="T101" s="65">
        <v>0</v>
      </c>
      <c r="U101" s="65">
        <v>0</v>
      </c>
      <c r="V101" s="74">
        <v>0.040594309999999995</v>
      </c>
      <c r="W101" s="65">
        <v>0</v>
      </c>
      <c r="X101" s="65">
        <v>0</v>
      </c>
      <c r="Y101" s="65">
        <v>0</v>
      </c>
      <c r="Z101" s="65">
        <v>0</v>
      </c>
      <c r="AA101" s="74">
        <v>0</v>
      </c>
      <c r="AB101" s="65">
        <v>0.015376420000000002</v>
      </c>
      <c r="AC101" s="65">
        <v>0</v>
      </c>
      <c r="AD101" s="65">
        <v>0</v>
      </c>
      <c r="AE101" s="65">
        <v>0</v>
      </c>
      <c r="AF101" s="74">
        <v>0</v>
      </c>
      <c r="AG101" s="65">
        <v>0</v>
      </c>
      <c r="AH101" s="65">
        <v>0</v>
      </c>
      <c r="AI101" s="65">
        <v>0</v>
      </c>
      <c r="AJ101" s="65">
        <v>0</v>
      </c>
      <c r="AK101" s="74">
        <v>0</v>
      </c>
      <c r="AL101" s="65">
        <v>0.024906476</v>
      </c>
      <c r="AM101" s="65">
        <v>0</v>
      </c>
      <c r="AN101" s="65">
        <v>0</v>
      </c>
      <c r="AO101" s="65">
        <v>0</v>
      </c>
      <c r="AP101" s="74">
        <v>0</v>
      </c>
      <c r="AQ101" s="65">
        <v>0</v>
      </c>
      <c r="AR101" s="66">
        <v>2.0611033329999997</v>
      </c>
      <c r="AS101" s="65">
        <v>0</v>
      </c>
      <c r="AT101" s="65">
        <v>0</v>
      </c>
      <c r="AU101" s="74">
        <v>0</v>
      </c>
      <c r="AV101" s="65">
        <v>179.359430122</v>
      </c>
      <c r="AW101" s="65">
        <v>17.001784587</v>
      </c>
      <c r="AX101" s="65">
        <v>0</v>
      </c>
      <c r="AY101" s="65">
        <v>2.264405217</v>
      </c>
      <c r="AZ101" s="74">
        <v>100.24980466</v>
      </c>
      <c r="BA101" s="65">
        <v>0</v>
      </c>
      <c r="BB101" s="66">
        <v>0</v>
      </c>
      <c r="BC101" s="65">
        <v>0</v>
      </c>
      <c r="BD101" s="65">
        <v>0</v>
      </c>
      <c r="BE101" s="74">
        <v>0</v>
      </c>
      <c r="BF101" s="71">
        <v>71.080635074</v>
      </c>
      <c r="BG101" s="66">
        <v>1.767035412</v>
      </c>
      <c r="BH101" s="65">
        <v>0</v>
      </c>
      <c r="BI101" s="65">
        <v>0</v>
      </c>
      <c r="BJ101" s="74">
        <v>5.694402508</v>
      </c>
      <c r="BK101" s="24">
        <f t="shared" si="10"/>
        <v>391.3598558979999</v>
      </c>
    </row>
    <row r="102" spans="1:63" ht="25.5">
      <c r="A102" s="7"/>
      <c r="B102" s="64" t="s">
        <v>109</v>
      </c>
      <c r="C102" s="65">
        <v>0</v>
      </c>
      <c r="D102" s="66">
        <v>0</v>
      </c>
      <c r="E102" s="65">
        <v>0</v>
      </c>
      <c r="F102" s="65">
        <v>0</v>
      </c>
      <c r="G102" s="74">
        <v>0</v>
      </c>
      <c r="H102" s="65">
        <v>0.169175546</v>
      </c>
      <c r="I102" s="65">
        <v>0</v>
      </c>
      <c r="J102" s="65">
        <v>0</v>
      </c>
      <c r="K102" s="65">
        <v>0</v>
      </c>
      <c r="L102" s="74">
        <v>0.18792388599999998</v>
      </c>
      <c r="M102" s="65">
        <v>0</v>
      </c>
      <c r="N102" s="66">
        <v>0</v>
      </c>
      <c r="O102" s="65">
        <v>0</v>
      </c>
      <c r="P102" s="65">
        <v>0</v>
      </c>
      <c r="Q102" s="74">
        <v>0</v>
      </c>
      <c r="R102" s="65">
        <v>0.051074679</v>
      </c>
      <c r="S102" s="65">
        <v>0</v>
      </c>
      <c r="T102" s="65">
        <v>0</v>
      </c>
      <c r="U102" s="65">
        <v>0</v>
      </c>
      <c r="V102" s="74">
        <v>0</v>
      </c>
      <c r="W102" s="65">
        <v>0</v>
      </c>
      <c r="X102" s="65">
        <v>0</v>
      </c>
      <c r="Y102" s="65">
        <v>0</v>
      </c>
      <c r="Z102" s="65">
        <v>0</v>
      </c>
      <c r="AA102" s="74">
        <v>0</v>
      </c>
      <c r="AB102" s="65">
        <v>0.05737098</v>
      </c>
      <c r="AC102" s="65">
        <v>0</v>
      </c>
      <c r="AD102" s="65">
        <v>0</v>
      </c>
      <c r="AE102" s="65">
        <v>0</v>
      </c>
      <c r="AF102" s="74">
        <v>0</v>
      </c>
      <c r="AG102" s="65">
        <v>0</v>
      </c>
      <c r="AH102" s="65">
        <v>0</v>
      </c>
      <c r="AI102" s="65">
        <v>0</v>
      </c>
      <c r="AJ102" s="65">
        <v>0</v>
      </c>
      <c r="AK102" s="74">
        <v>0</v>
      </c>
      <c r="AL102" s="65">
        <v>0.05144339</v>
      </c>
      <c r="AM102" s="65">
        <v>0</v>
      </c>
      <c r="AN102" s="65">
        <v>0</v>
      </c>
      <c r="AO102" s="65">
        <v>0</v>
      </c>
      <c r="AP102" s="74">
        <v>0</v>
      </c>
      <c r="AQ102" s="65">
        <v>0</v>
      </c>
      <c r="AR102" s="66">
        <v>0</v>
      </c>
      <c r="AS102" s="65">
        <v>0</v>
      </c>
      <c r="AT102" s="65">
        <v>0</v>
      </c>
      <c r="AU102" s="74">
        <v>0</v>
      </c>
      <c r="AV102" s="65">
        <v>31.434488952000002</v>
      </c>
      <c r="AW102" s="65">
        <v>2.006674366</v>
      </c>
      <c r="AX102" s="65">
        <v>0</v>
      </c>
      <c r="AY102" s="65">
        <v>0</v>
      </c>
      <c r="AZ102" s="74">
        <v>6.388578266</v>
      </c>
      <c r="BA102" s="65">
        <v>0</v>
      </c>
      <c r="BB102" s="66">
        <v>0</v>
      </c>
      <c r="BC102" s="65">
        <v>0</v>
      </c>
      <c r="BD102" s="65">
        <v>0</v>
      </c>
      <c r="BE102" s="74">
        <v>0</v>
      </c>
      <c r="BF102" s="71">
        <v>17.198197462</v>
      </c>
      <c r="BG102" s="66">
        <v>0.938510811</v>
      </c>
      <c r="BH102" s="65">
        <v>0</v>
      </c>
      <c r="BI102" s="65">
        <v>0</v>
      </c>
      <c r="BJ102" s="67">
        <v>1.0970210329999999</v>
      </c>
      <c r="BK102" s="24">
        <f t="shared" si="10"/>
        <v>59.580459370999996</v>
      </c>
    </row>
    <row r="103" spans="1:63" ht="12.75">
      <c r="A103" s="7"/>
      <c r="B103" s="64" t="s">
        <v>110</v>
      </c>
      <c r="C103" s="65">
        <v>0</v>
      </c>
      <c r="D103" s="66">
        <v>0</v>
      </c>
      <c r="E103" s="65">
        <v>0</v>
      </c>
      <c r="F103" s="65">
        <v>0</v>
      </c>
      <c r="G103" s="74">
        <v>0</v>
      </c>
      <c r="H103" s="65">
        <v>2.8805785119999996</v>
      </c>
      <c r="I103" s="65">
        <v>0.000702746</v>
      </c>
      <c r="J103" s="65">
        <v>0</v>
      </c>
      <c r="K103" s="65">
        <v>0</v>
      </c>
      <c r="L103" s="74">
        <v>1.850665806</v>
      </c>
      <c r="M103" s="65">
        <v>0</v>
      </c>
      <c r="N103" s="66">
        <v>0</v>
      </c>
      <c r="O103" s="65">
        <v>0</v>
      </c>
      <c r="P103" s="65">
        <v>0</v>
      </c>
      <c r="Q103" s="74">
        <v>0</v>
      </c>
      <c r="R103" s="65">
        <v>0.427284753</v>
      </c>
      <c r="S103" s="65">
        <v>0.021965537</v>
      </c>
      <c r="T103" s="65">
        <v>0</v>
      </c>
      <c r="U103" s="65">
        <v>0</v>
      </c>
      <c r="V103" s="74">
        <v>0.005767854</v>
      </c>
      <c r="W103" s="65">
        <v>0</v>
      </c>
      <c r="X103" s="65">
        <v>0</v>
      </c>
      <c r="Y103" s="65">
        <v>0</v>
      </c>
      <c r="Z103" s="65">
        <v>0</v>
      </c>
      <c r="AA103" s="74">
        <v>0</v>
      </c>
      <c r="AB103" s="65">
        <v>0.010479148</v>
      </c>
      <c r="AC103" s="65">
        <v>0</v>
      </c>
      <c r="AD103" s="65">
        <v>0</v>
      </c>
      <c r="AE103" s="65">
        <v>0</v>
      </c>
      <c r="AF103" s="74">
        <v>0</v>
      </c>
      <c r="AG103" s="65">
        <v>0</v>
      </c>
      <c r="AH103" s="65">
        <v>0</v>
      </c>
      <c r="AI103" s="65">
        <v>0</v>
      </c>
      <c r="AJ103" s="65">
        <v>0</v>
      </c>
      <c r="AK103" s="74">
        <v>0</v>
      </c>
      <c r="AL103" s="65">
        <v>0.019477810999999998</v>
      </c>
      <c r="AM103" s="65">
        <v>0</v>
      </c>
      <c r="AN103" s="65">
        <v>0</v>
      </c>
      <c r="AO103" s="65">
        <v>0</v>
      </c>
      <c r="AP103" s="74">
        <v>0</v>
      </c>
      <c r="AQ103" s="65">
        <v>0</v>
      </c>
      <c r="AR103" s="66">
        <v>0</v>
      </c>
      <c r="AS103" s="65">
        <v>0</v>
      </c>
      <c r="AT103" s="65">
        <v>0</v>
      </c>
      <c r="AU103" s="74">
        <v>0</v>
      </c>
      <c r="AV103" s="65">
        <v>256.845158199</v>
      </c>
      <c r="AW103" s="65">
        <v>39.733453003</v>
      </c>
      <c r="AX103" s="65">
        <v>0</v>
      </c>
      <c r="AY103" s="65">
        <v>0</v>
      </c>
      <c r="AZ103" s="74">
        <v>121.85727909600001</v>
      </c>
      <c r="BA103" s="65">
        <v>0</v>
      </c>
      <c r="BB103" s="66">
        <v>0</v>
      </c>
      <c r="BC103" s="65">
        <v>0</v>
      </c>
      <c r="BD103" s="65">
        <v>0</v>
      </c>
      <c r="BE103" s="74">
        <v>0</v>
      </c>
      <c r="BF103" s="71">
        <v>49.844426150000004</v>
      </c>
      <c r="BG103" s="66">
        <v>5.590057614</v>
      </c>
      <c r="BH103" s="65">
        <v>0</v>
      </c>
      <c r="BI103" s="65">
        <v>0</v>
      </c>
      <c r="BJ103" s="67">
        <v>11.650322928</v>
      </c>
      <c r="BK103" s="24">
        <f t="shared" si="10"/>
        <v>490.73761915700004</v>
      </c>
    </row>
    <row r="104" spans="1:63" ht="12.75">
      <c r="A104" s="7"/>
      <c r="B104" s="64" t="s">
        <v>111</v>
      </c>
      <c r="C104" s="65">
        <v>0</v>
      </c>
      <c r="D104" s="66">
        <v>0</v>
      </c>
      <c r="E104" s="65">
        <v>0</v>
      </c>
      <c r="F104" s="65">
        <v>0</v>
      </c>
      <c r="G104" s="74">
        <v>0</v>
      </c>
      <c r="H104" s="65">
        <v>0.075796678</v>
      </c>
      <c r="I104" s="65">
        <v>0</v>
      </c>
      <c r="J104" s="65">
        <v>0</v>
      </c>
      <c r="K104" s="65">
        <v>0</v>
      </c>
      <c r="L104" s="74">
        <v>0</v>
      </c>
      <c r="M104" s="65">
        <v>0</v>
      </c>
      <c r="N104" s="66">
        <v>0</v>
      </c>
      <c r="O104" s="65">
        <v>0</v>
      </c>
      <c r="P104" s="65">
        <v>0</v>
      </c>
      <c r="Q104" s="74">
        <v>0</v>
      </c>
      <c r="R104" s="65">
        <v>0.053520073</v>
      </c>
      <c r="S104" s="65">
        <v>0</v>
      </c>
      <c r="T104" s="65">
        <v>0</v>
      </c>
      <c r="U104" s="65">
        <v>0</v>
      </c>
      <c r="V104" s="74">
        <v>0.00229487</v>
      </c>
      <c r="W104" s="65">
        <v>0</v>
      </c>
      <c r="X104" s="65">
        <v>0</v>
      </c>
      <c r="Y104" s="65">
        <v>0</v>
      </c>
      <c r="Z104" s="65">
        <v>0</v>
      </c>
      <c r="AA104" s="74">
        <v>0</v>
      </c>
      <c r="AB104" s="65">
        <v>0</v>
      </c>
      <c r="AC104" s="65">
        <v>0</v>
      </c>
      <c r="AD104" s="65">
        <v>0</v>
      </c>
      <c r="AE104" s="65">
        <v>0</v>
      </c>
      <c r="AF104" s="74">
        <v>0</v>
      </c>
      <c r="AG104" s="65">
        <v>0</v>
      </c>
      <c r="AH104" s="65">
        <v>0</v>
      </c>
      <c r="AI104" s="65">
        <v>0</v>
      </c>
      <c r="AJ104" s="65">
        <v>0</v>
      </c>
      <c r="AK104" s="74">
        <v>0</v>
      </c>
      <c r="AL104" s="65">
        <v>0</v>
      </c>
      <c r="AM104" s="65">
        <v>0</v>
      </c>
      <c r="AN104" s="65">
        <v>0</v>
      </c>
      <c r="AO104" s="65">
        <v>0</v>
      </c>
      <c r="AP104" s="74">
        <v>0</v>
      </c>
      <c r="AQ104" s="65">
        <v>0</v>
      </c>
      <c r="AR104" s="66">
        <v>0</v>
      </c>
      <c r="AS104" s="65">
        <v>0</v>
      </c>
      <c r="AT104" s="65">
        <v>0</v>
      </c>
      <c r="AU104" s="74">
        <v>0</v>
      </c>
      <c r="AV104" s="65">
        <v>20.406466642</v>
      </c>
      <c r="AW104" s="65">
        <v>0.833698488</v>
      </c>
      <c r="AX104" s="65">
        <v>0</v>
      </c>
      <c r="AY104" s="65">
        <v>0</v>
      </c>
      <c r="AZ104" s="74">
        <v>14.207972066</v>
      </c>
      <c r="BA104" s="65">
        <v>0</v>
      </c>
      <c r="BB104" s="66">
        <v>0</v>
      </c>
      <c r="BC104" s="65">
        <v>0</v>
      </c>
      <c r="BD104" s="65">
        <v>0</v>
      </c>
      <c r="BE104" s="74">
        <v>0</v>
      </c>
      <c r="BF104" s="71">
        <v>10.288693515</v>
      </c>
      <c r="BG104" s="66">
        <v>0.142649545</v>
      </c>
      <c r="BH104" s="65">
        <v>0</v>
      </c>
      <c r="BI104" s="65">
        <v>0</v>
      </c>
      <c r="BJ104" s="67">
        <v>1.9510192499999999</v>
      </c>
      <c r="BK104" s="24">
        <f t="shared" si="10"/>
        <v>47.962111127</v>
      </c>
    </row>
    <row r="105" spans="1:63" ht="12.75">
      <c r="A105" s="7"/>
      <c r="B105" s="64" t="s">
        <v>112</v>
      </c>
      <c r="C105" s="65">
        <v>0</v>
      </c>
      <c r="D105" s="66">
        <v>0</v>
      </c>
      <c r="E105" s="65">
        <v>0</v>
      </c>
      <c r="F105" s="65">
        <v>0</v>
      </c>
      <c r="G105" s="74">
        <v>0</v>
      </c>
      <c r="H105" s="65">
        <v>7.873553093</v>
      </c>
      <c r="I105" s="65">
        <v>0.11252078799999998</v>
      </c>
      <c r="J105" s="65">
        <v>0</v>
      </c>
      <c r="K105" s="65">
        <v>0</v>
      </c>
      <c r="L105" s="74">
        <v>2.744316252</v>
      </c>
      <c r="M105" s="65">
        <v>0</v>
      </c>
      <c r="N105" s="66">
        <v>0</v>
      </c>
      <c r="O105" s="65">
        <v>0</v>
      </c>
      <c r="P105" s="65">
        <v>0</v>
      </c>
      <c r="Q105" s="74">
        <v>0</v>
      </c>
      <c r="R105" s="65">
        <v>2.698708379</v>
      </c>
      <c r="S105" s="65">
        <v>0.9461078159999999</v>
      </c>
      <c r="T105" s="65">
        <v>0</v>
      </c>
      <c r="U105" s="65">
        <v>0</v>
      </c>
      <c r="V105" s="74">
        <v>0.151513773</v>
      </c>
      <c r="W105" s="65">
        <v>0</v>
      </c>
      <c r="X105" s="65">
        <v>0</v>
      </c>
      <c r="Y105" s="65">
        <v>0</v>
      </c>
      <c r="Z105" s="65">
        <v>0</v>
      </c>
      <c r="AA105" s="74">
        <v>0</v>
      </c>
      <c r="AB105" s="65">
        <v>0.131870117</v>
      </c>
      <c r="AC105" s="65">
        <v>0</v>
      </c>
      <c r="AD105" s="65">
        <v>0</v>
      </c>
      <c r="AE105" s="65">
        <v>0</v>
      </c>
      <c r="AF105" s="74">
        <v>0.027791360999999997</v>
      </c>
      <c r="AG105" s="65">
        <v>0</v>
      </c>
      <c r="AH105" s="65">
        <v>0</v>
      </c>
      <c r="AI105" s="65">
        <v>0</v>
      </c>
      <c r="AJ105" s="65">
        <v>0</v>
      </c>
      <c r="AK105" s="74">
        <v>0</v>
      </c>
      <c r="AL105" s="65">
        <v>0.041007506</v>
      </c>
      <c r="AM105" s="65">
        <v>0</v>
      </c>
      <c r="AN105" s="65">
        <v>0</v>
      </c>
      <c r="AO105" s="65">
        <v>0</v>
      </c>
      <c r="AP105" s="74">
        <v>0</v>
      </c>
      <c r="AQ105" s="65">
        <v>0</v>
      </c>
      <c r="AR105" s="66">
        <v>0</v>
      </c>
      <c r="AS105" s="65">
        <v>0</v>
      </c>
      <c r="AT105" s="65">
        <v>0</v>
      </c>
      <c r="AU105" s="74">
        <v>0</v>
      </c>
      <c r="AV105" s="65">
        <v>492.514413983</v>
      </c>
      <c r="AW105" s="65">
        <v>62.124762227000005</v>
      </c>
      <c r="AX105" s="65">
        <v>0</v>
      </c>
      <c r="AY105" s="65">
        <v>0</v>
      </c>
      <c r="AZ105" s="74">
        <v>239.137215331</v>
      </c>
      <c r="BA105" s="65">
        <v>0</v>
      </c>
      <c r="BB105" s="66">
        <v>0</v>
      </c>
      <c r="BC105" s="65">
        <v>0</v>
      </c>
      <c r="BD105" s="65">
        <v>0</v>
      </c>
      <c r="BE105" s="74">
        <v>0</v>
      </c>
      <c r="BF105" s="71">
        <v>174.52713238099997</v>
      </c>
      <c r="BG105" s="66">
        <v>17.828909563</v>
      </c>
      <c r="BH105" s="65">
        <v>1.268554237</v>
      </c>
      <c r="BI105" s="65">
        <v>0</v>
      </c>
      <c r="BJ105" s="67">
        <v>20.165461333</v>
      </c>
      <c r="BK105" s="24">
        <f t="shared" si="10"/>
        <v>1022.29383814</v>
      </c>
    </row>
    <row r="106" spans="1:63" ht="12.75">
      <c r="A106" s="7"/>
      <c r="B106" s="64" t="s">
        <v>113</v>
      </c>
      <c r="C106" s="65">
        <v>0</v>
      </c>
      <c r="D106" s="66">
        <v>0</v>
      </c>
      <c r="E106" s="65">
        <v>0</v>
      </c>
      <c r="F106" s="65">
        <v>0</v>
      </c>
      <c r="G106" s="74">
        <v>0</v>
      </c>
      <c r="H106" s="65">
        <v>3.8358846</v>
      </c>
      <c r="I106" s="65">
        <v>0.308031595</v>
      </c>
      <c r="J106" s="65">
        <v>0</v>
      </c>
      <c r="K106" s="65">
        <v>0</v>
      </c>
      <c r="L106" s="74">
        <v>1.85519406</v>
      </c>
      <c r="M106" s="65">
        <v>0</v>
      </c>
      <c r="N106" s="66">
        <v>0</v>
      </c>
      <c r="O106" s="65">
        <v>0</v>
      </c>
      <c r="P106" s="65">
        <v>0</v>
      </c>
      <c r="Q106" s="74">
        <v>0</v>
      </c>
      <c r="R106" s="65">
        <v>0.833362536</v>
      </c>
      <c r="S106" s="65">
        <v>0.023135701</v>
      </c>
      <c r="T106" s="65">
        <v>0</v>
      </c>
      <c r="U106" s="65">
        <v>0</v>
      </c>
      <c r="V106" s="74">
        <v>0.054655273</v>
      </c>
      <c r="W106" s="65">
        <v>0</v>
      </c>
      <c r="X106" s="65">
        <v>0</v>
      </c>
      <c r="Y106" s="65">
        <v>0</v>
      </c>
      <c r="Z106" s="65">
        <v>0</v>
      </c>
      <c r="AA106" s="74">
        <v>0</v>
      </c>
      <c r="AB106" s="65">
        <v>0.702371354</v>
      </c>
      <c r="AC106" s="65">
        <v>0</v>
      </c>
      <c r="AD106" s="65">
        <v>0</v>
      </c>
      <c r="AE106" s="65">
        <v>0</v>
      </c>
      <c r="AF106" s="74">
        <v>0.017231306</v>
      </c>
      <c r="AG106" s="65">
        <v>0</v>
      </c>
      <c r="AH106" s="65">
        <v>0</v>
      </c>
      <c r="AI106" s="65">
        <v>0</v>
      </c>
      <c r="AJ106" s="65">
        <v>0</v>
      </c>
      <c r="AK106" s="74">
        <v>0</v>
      </c>
      <c r="AL106" s="65">
        <v>0.399792664</v>
      </c>
      <c r="AM106" s="65">
        <v>0.009659517</v>
      </c>
      <c r="AN106" s="65">
        <v>0</v>
      </c>
      <c r="AO106" s="65">
        <v>0</v>
      </c>
      <c r="AP106" s="74">
        <v>0</v>
      </c>
      <c r="AQ106" s="65">
        <v>0</v>
      </c>
      <c r="AR106" s="66">
        <v>0</v>
      </c>
      <c r="AS106" s="65">
        <v>0</v>
      </c>
      <c r="AT106" s="65">
        <v>0</v>
      </c>
      <c r="AU106" s="74">
        <v>0</v>
      </c>
      <c r="AV106" s="65">
        <v>563.483598023</v>
      </c>
      <c r="AW106" s="65">
        <v>139.88997009200003</v>
      </c>
      <c r="AX106" s="65">
        <v>13.983842115</v>
      </c>
      <c r="AY106" s="65">
        <v>0</v>
      </c>
      <c r="AZ106" s="74">
        <v>164.341268855</v>
      </c>
      <c r="BA106" s="65">
        <v>0</v>
      </c>
      <c r="BB106" s="66">
        <v>0</v>
      </c>
      <c r="BC106" s="65">
        <v>0</v>
      </c>
      <c r="BD106" s="65">
        <v>0</v>
      </c>
      <c r="BE106" s="74">
        <v>0</v>
      </c>
      <c r="BF106" s="71">
        <v>154.29810963300002</v>
      </c>
      <c r="BG106" s="66">
        <v>6.5906553599999995</v>
      </c>
      <c r="BH106" s="65">
        <v>0.37744205200000003</v>
      </c>
      <c r="BI106" s="65">
        <v>0</v>
      </c>
      <c r="BJ106" s="67">
        <v>11.812235397999999</v>
      </c>
      <c r="BK106" s="24">
        <f t="shared" si="10"/>
        <v>1062.8164401340002</v>
      </c>
    </row>
    <row r="107" spans="1:63" ht="12.75">
      <c r="A107" s="7"/>
      <c r="B107" s="64" t="s">
        <v>114</v>
      </c>
      <c r="C107" s="65">
        <v>0</v>
      </c>
      <c r="D107" s="66">
        <v>13.898465541</v>
      </c>
      <c r="E107" s="65">
        <v>0</v>
      </c>
      <c r="F107" s="65">
        <v>0</v>
      </c>
      <c r="G107" s="74">
        <v>0</v>
      </c>
      <c r="H107" s="65">
        <v>0.618833715</v>
      </c>
      <c r="I107" s="65">
        <v>0</v>
      </c>
      <c r="J107" s="65">
        <v>0</v>
      </c>
      <c r="K107" s="65">
        <v>0</v>
      </c>
      <c r="L107" s="74">
        <v>4.755104446000001</v>
      </c>
      <c r="M107" s="65">
        <v>0</v>
      </c>
      <c r="N107" s="66">
        <v>0</v>
      </c>
      <c r="O107" s="65">
        <v>0</v>
      </c>
      <c r="P107" s="65">
        <v>0</v>
      </c>
      <c r="Q107" s="74">
        <v>0</v>
      </c>
      <c r="R107" s="65">
        <v>0.08162024500000001</v>
      </c>
      <c r="S107" s="65">
        <v>0</v>
      </c>
      <c r="T107" s="65">
        <v>0</v>
      </c>
      <c r="U107" s="65">
        <v>0</v>
      </c>
      <c r="V107" s="74">
        <v>0</v>
      </c>
      <c r="W107" s="65">
        <v>0</v>
      </c>
      <c r="X107" s="65">
        <v>0</v>
      </c>
      <c r="Y107" s="65">
        <v>0</v>
      </c>
      <c r="Z107" s="65">
        <v>0</v>
      </c>
      <c r="AA107" s="74">
        <v>0</v>
      </c>
      <c r="AB107" s="65">
        <v>0.002719141</v>
      </c>
      <c r="AC107" s="65">
        <v>0</v>
      </c>
      <c r="AD107" s="65">
        <v>0</v>
      </c>
      <c r="AE107" s="65">
        <v>0</v>
      </c>
      <c r="AF107" s="74">
        <v>0</v>
      </c>
      <c r="AG107" s="65">
        <v>0</v>
      </c>
      <c r="AH107" s="65">
        <v>0</v>
      </c>
      <c r="AI107" s="65">
        <v>0</v>
      </c>
      <c r="AJ107" s="65">
        <v>0</v>
      </c>
      <c r="AK107" s="74">
        <v>0</v>
      </c>
      <c r="AL107" s="65">
        <v>0.0060705870000000006</v>
      </c>
      <c r="AM107" s="65">
        <v>0</v>
      </c>
      <c r="AN107" s="65">
        <v>0</v>
      </c>
      <c r="AO107" s="65">
        <v>0</v>
      </c>
      <c r="AP107" s="74">
        <v>0</v>
      </c>
      <c r="AQ107" s="65">
        <v>0</v>
      </c>
      <c r="AR107" s="66">
        <v>0</v>
      </c>
      <c r="AS107" s="65">
        <v>0</v>
      </c>
      <c r="AT107" s="65">
        <v>0</v>
      </c>
      <c r="AU107" s="74">
        <v>0</v>
      </c>
      <c r="AV107" s="65">
        <v>25.040080677</v>
      </c>
      <c r="AW107" s="65">
        <v>1.438561618</v>
      </c>
      <c r="AX107" s="65">
        <v>0</v>
      </c>
      <c r="AY107" s="65">
        <v>0</v>
      </c>
      <c r="AZ107" s="74">
        <v>9.945640404999999</v>
      </c>
      <c r="BA107" s="65">
        <v>0</v>
      </c>
      <c r="BB107" s="66">
        <v>0</v>
      </c>
      <c r="BC107" s="65">
        <v>0</v>
      </c>
      <c r="BD107" s="65">
        <v>0</v>
      </c>
      <c r="BE107" s="74">
        <v>0</v>
      </c>
      <c r="BF107" s="71">
        <v>7.090323393</v>
      </c>
      <c r="BG107" s="66">
        <v>0.18354748999999998</v>
      </c>
      <c r="BH107" s="65">
        <v>0.34588490499999996</v>
      </c>
      <c r="BI107" s="65">
        <v>0</v>
      </c>
      <c r="BJ107" s="67">
        <v>0.843578788</v>
      </c>
      <c r="BK107" s="24">
        <f t="shared" si="10"/>
        <v>64.250430951</v>
      </c>
    </row>
    <row r="108" spans="1:63" ht="12.75">
      <c r="A108" s="7"/>
      <c r="B108" s="64" t="s">
        <v>115</v>
      </c>
      <c r="C108" s="65">
        <v>0</v>
      </c>
      <c r="D108" s="66">
        <v>15.345457825999999</v>
      </c>
      <c r="E108" s="65">
        <v>0</v>
      </c>
      <c r="F108" s="65">
        <v>0</v>
      </c>
      <c r="G108" s="74">
        <v>0</v>
      </c>
      <c r="H108" s="65">
        <v>30.352757655</v>
      </c>
      <c r="I108" s="65">
        <v>46.730140182999996</v>
      </c>
      <c r="J108" s="65">
        <v>0</v>
      </c>
      <c r="K108" s="65">
        <v>0</v>
      </c>
      <c r="L108" s="74">
        <v>23.630450761</v>
      </c>
      <c r="M108" s="65">
        <v>0</v>
      </c>
      <c r="N108" s="66">
        <v>0</v>
      </c>
      <c r="O108" s="65">
        <v>0</v>
      </c>
      <c r="P108" s="65">
        <v>0</v>
      </c>
      <c r="Q108" s="74">
        <v>0</v>
      </c>
      <c r="R108" s="65">
        <v>12.866192712</v>
      </c>
      <c r="S108" s="65">
        <v>0.031057509</v>
      </c>
      <c r="T108" s="65">
        <v>0</v>
      </c>
      <c r="U108" s="65">
        <v>0</v>
      </c>
      <c r="V108" s="74">
        <v>0.38839944600000004</v>
      </c>
      <c r="W108" s="65">
        <v>0</v>
      </c>
      <c r="X108" s="65">
        <v>0</v>
      </c>
      <c r="Y108" s="65">
        <v>0</v>
      </c>
      <c r="Z108" s="65">
        <v>0</v>
      </c>
      <c r="AA108" s="74">
        <v>0</v>
      </c>
      <c r="AB108" s="65">
        <v>0.422726246</v>
      </c>
      <c r="AC108" s="65">
        <v>0</v>
      </c>
      <c r="AD108" s="65">
        <v>0</v>
      </c>
      <c r="AE108" s="65">
        <v>0</v>
      </c>
      <c r="AF108" s="74">
        <v>0.001126974</v>
      </c>
      <c r="AG108" s="65">
        <v>0</v>
      </c>
      <c r="AH108" s="65">
        <v>0</v>
      </c>
      <c r="AI108" s="65">
        <v>0</v>
      </c>
      <c r="AJ108" s="65">
        <v>0</v>
      </c>
      <c r="AK108" s="74">
        <v>0</v>
      </c>
      <c r="AL108" s="65">
        <v>0.172904814</v>
      </c>
      <c r="AM108" s="65">
        <v>0</v>
      </c>
      <c r="AN108" s="65">
        <v>0</v>
      </c>
      <c r="AO108" s="65">
        <v>0</v>
      </c>
      <c r="AP108" s="74">
        <v>0</v>
      </c>
      <c r="AQ108" s="65">
        <v>0</v>
      </c>
      <c r="AR108" s="66">
        <v>52.821939136</v>
      </c>
      <c r="AS108" s="65">
        <v>0</v>
      </c>
      <c r="AT108" s="65">
        <v>0</v>
      </c>
      <c r="AU108" s="74">
        <v>0</v>
      </c>
      <c r="AV108" s="65">
        <v>1269.847592453</v>
      </c>
      <c r="AW108" s="65">
        <v>232.978226425</v>
      </c>
      <c r="AX108" s="65">
        <v>4.121704377</v>
      </c>
      <c r="AY108" s="65">
        <v>0</v>
      </c>
      <c r="AZ108" s="74">
        <v>685.533964493</v>
      </c>
      <c r="BA108" s="65">
        <v>0</v>
      </c>
      <c r="BB108" s="66">
        <v>0</v>
      </c>
      <c r="BC108" s="65">
        <v>0</v>
      </c>
      <c r="BD108" s="65">
        <v>0</v>
      </c>
      <c r="BE108" s="74">
        <v>0</v>
      </c>
      <c r="BF108" s="71">
        <v>348.138854825</v>
      </c>
      <c r="BG108" s="66">
        <v>24.652506724000002</v>
      </c>
      <c r="BH108" s="65">
        <v>0</v>
      </c>
      <c r="BI108" s="65">
        <v>0</v>
      </c>
      <c r="BJ108" s="67">
        <v>50.600317078</v>
      </c>
      <c r="BK108" s="24">
        <f t="shared" si="10"/>
        <v>2798.6363196370003</v>
      </c>
    </row>
    <row r="109" spans="1:63" ht="12.75">
      <c r="A109" s="18"/>
      <c r="B109" s="70" t="s">
        <v>82</v>
      </c>
      <c r="C109" s="50">
        <f aca="true" t="shared" si="11" ref="C109:BJ109">SUM(C99:C108)</f>
        <v>0</v>
      </c>
      <c r="D109" s="50">
        <f t="shared" si="11"/>
        <v>79.749457903</v>
      </c>
      <c r="E109" s="50">
        <f t="shared" si="11"/>
        <v>0</v>
      </c>
      <c r="F109" s="50">
        <f t="shared" si="11"/>
        <v>0</v>
      </c>
      <c r="G109" s="50">
        <f t="shared" si="11"/>
        <v>0</v>
      </c>
      <c r="H109" s="50">
        <f t="shared" si="11"/>
        <v>67.7511678</v>
      </c>
      <c r="I109" s="50">
        <f t="shared" si="11"/>
        <v>87.59279634500001</v>
      </c>
      <c r="J109" s="50">
        <f t="shared" si="11"/>
        <v>0</v>
      </c>
      <c r="K109" s="50">
        <f t="shared" si="11"/>
        <v>0</v>
      </c>
      <c r="L109" s="50">
        <f t="shared" si="11"/>
        <v>88.73177585599998</v>
      </c>
      <c r="M109" s="50">
        <f t="shared" si="11"/>
        <v>0</v>
      </c>
      <c r="N109" s="50">
        <f t="shared" si="11"/>
        <v>0</v>
      </c>
      <c r="O109" s="50">
        <f t="shared" si="11"/>
        <v>0</v>
      </c>
      <c r="P109" s="50">
        <f t="shared" si="11"/>
        <v>0</v>
      </c>
      <c r="Q109" s="50">
        <f t="shared" si="11"/>
        <v>0</v>
      </c>
      <c r="R109" s="50">
        <f t="shared" si="11"/>
        <v>22.768714248</v>
      </c>
      <c r="S109" s="50">
        <f t="shared" si="11"/>
        <v>1.546520109</v>
      </c>
      <c r="T109" s="50">
        <f t="shared" si="11"/>
        <v>0</v>
      </c>
      <c r="U109" s="50">
        <f t="shared" si="11"/>
        <v>0</v>
      </c>
      <c r="V109" s="50">
        <f t="shared" si="11"/>
        <v>1.607598714</v>
      </c>
      <c r="W109" s="50">
        <f t="shared" si="11"/>
        <v>0</v>
      </c>
      <c r="X109" s="50">
        <f t="shared" si="11"/>
        <v>0</v>
      </c>
      <c r="Y109" s="50">
        <f t="shared" si="11"/>
        <v>0</v>
      </c>
      <c r="Z109" s="50">
        <f t="shared" si="11"/>
        <v>0</v>
      </c>
      <c r="AA109" s="50">
        <f t="shared" si="11"/>
        <v>0</v>
      </c>
      <c r="AB109" s="50">
        <f t="shared" si="11"/>
        <v>1.4734327280000001</v>
      </c>
      <c r="AC109" s="50">
        <f t="shared" si="11"/>
        <v>0</v>
      </c>
      <c r="AD109" s="50">
        <f t="shared" si="11"/>
        <v>0</v>
      </c>
      <c r="AE109" s="50">
        <f t="shared" si="11"/>
        <v>0</v>
      </c>
      <c r="AF109" s="50">
        <f t="shared" si="11"/>
        <v>0.046149641</v>
      </c>
      <c r="AG109" s="50">
        <f t="shared" si="11"/>
        <v>0</v>
      </c>
      <c r="AH109" s="50">
        <f t="shared" si="11"/>
        <v>0</v>
      </c>
      <c r="AI109" s="50">
        <f t="shared" si="11"/>
        <v>0</v>
      </c>
      <c r="AJ109" s="50">
        <f t="shared" si="11"/>
        <v>0</v>
      </c>
      <c r="AK109" s="50">
        <f t="shared" si="11"/>
        <v>0</v>
      </c>
      <c r="AL109" s="50">
        <f t="shared" si="11"/>
        <v>0.838038256</v>
      </c>
      <c r="AM109" s="50">
        <f t="shared" si="11"/>
        <v>0.009659517</v>
      </c>
      <c r="AN109" s="50">
        <f t="shared" si="11"/>
        <v>0</v>
      </c>
      <c r="AO109" s="50">
        <f t="shared" si="11"/>
        <v>0</v>
      </c>
      <c r="AP109" s="50">
        <f t="shared" si="11"/>
        <v>0</v>
      </c>
      <c r="AQ109" s="50">
        <f t="shared" si="11"/>
        <v>0</v>
      </c>
      <c r="AR109" s="50">
        <f t="shared" si="11"/>
        <v>72.376952141</v>
      </c>
      <c r="AS109" s="50">
        <f t="shared" si="11"/>
        <v>0</v>
      </c>
      <c r="AT109" s="50">
        <f t="shared" si="11"/>
        <v>0</v>
      </c>
      <c r="AU109" s="50">
        <f t="shared" si="11"/>
        <v>0</v>
      </c>
      <c r="AV109" s="50">
        <f t="shared" si="11"/>
        <v>3703.700543203</v>
      </c>
      <c r="AW109" s="50">
        <f t="shared" si="11"/>
        <v>667.6727736580001</v>
      </c>
      <c r="AX109" s="50">
        <f t="shared" si="11"/>
        <v>20.254039316</v>
      </c>
      <c r="AY109" s="50">
        <f t="shared" si="11"/>
        <v>5.165869204</v>
      </c>
      <c r="AZ109" s="50">
        <f t="shared" si="11"/>
        <v>1906.3588102829997</v>
      </c>
      <c r="BA109" s="50">
        <f t="shared" si="11"/>
        <v>0</v>
      </c>
      <c r="BB109" s="50">
        <f t="shared" si="11"/>
        <v>0</v>
      </c>
      <c r="BC109" s="50">
        <f t="shared" si="11"/>
        <v>0</v>
      </c>
      <c r="BD109" s="50">
        <f t="shared" si="11"/>
        <v>0</v>
      </c>
      <c r="BE109" s="50">
        <f t="shared" si="11"/>
        <v>0</v>
      </c>
      <c r="BF109" s="41">
        <f t="shared" si="11"/>
        <v>1060.373447961</v>
      </c>
      <c r="BG109" s="50">
        <f>SUM(BG99:BG108)</f>
        <v>81.597335844</v>
      </c>
      <c r="BH109" s="50">
        <f t="shared" si="11"/>
        <v>1.991881194</v>
      </c>
      <c r="BI109" s="50">
        <f t="shared" si="11"/>
        <v>0</v>
      </c>
      <c r="BJ109" s="50">
        <f t="shared" si="11"/>
        <v>149.09632067500002</v>
      </c>
      <c r="BK109" s="50">
        <f>SUM(BK99:BK108)</f>
        <v>8020.703284596</v>
      </c>
    </row>
    <row r="110" spans="1:63" ht="12.75">
      <c r="A110" s="18"/>
      <c r="B110" s="19" t="s">
        <v>80</v>
      </c>
      <c r="C110" s="25">
        <f aca="true" t="shared" si="12" ref="C110:AH110">+C109+C97</f>
        <v>0</v>
      </c>
      <c r="D110" s="25">
        <f t="shared" si="12"/>
        <v>79.749457903</v>
      </c>
      <c r="E110" s="25">
        <f t="shared" si="12"/>
        <v>0</v>
      </c>
      <c r="F110" s="26">
        <f t="shared" si="12"/>
        <v>0</v>
      </c>
      <c r="G110" s="57">
        <f t="shared" si="12"/>
        <v>0</v>
      </c>
      <c r="H110" s="28">
        <f t="shared" si="12"/>
        <v>70.900715579</v>
      </c>
      <c r="I110" s="25">
        <f t="shared" si="12"/>
        <v>87.59279634500001</v>
      </c>
      <c r="J110" s="25">
        <f t="shared" si="12"/>
        <v>0</v>
      </c>
      <c r="K110" s="26">
        <f t="shared" si="12"/>
        <v>0</v>
      </c>
      <c r="L110" s="57">
        <f t="shared" si="12"/>
        <v>88.85838056099999</v>
      </c>
      <c r="M110" s="28">
        <f t="shared" si="12"/>
        <v>0</v>
      </c>
      <c r="N110" s="25">
        <f t="shared" si="12"/>
        <v>0</v>
      </c>
      <c r="O110" s="25">
        <f t="shared" si="12"/>
        <v>0</v>
      </c>
      <c r="P110" s="26">
        <f t="shared" si="12"/>
        <v>0</v>
      </c>
      <c r="Q110" s="57">
        <f t="shared" si="12"/>
        <v>0</v>
      </c>
      <c r="R110" s="28">
        <f t="shared" si="12"/>
        <v>24.349873299</v>
      </c>
      <c r="S110" s="25">
        <f t="shared" si="12"/>
        <v>1.546520109</v>
      </c>
      <c r="T110" s="25">
        <f t="shared" si="12"/>
        <v>0</v>
      </c>
      <c r="U110" s="26">
        <f t="shared" si="12"/>
        <v>0</v>
      </c>
      <c r="V110" s="57">
        <f t="shared" si="12"/>
        <v>1.6371417970000002</v>
      </c>
      <c r="W110" s="28">
        <f t="shared" si="12"/>
        <v>0</v>
      </c>
      <c r="X110" s="25">
        <f t="shared" si="12"/>
        <v>0</v>
      </c>
      <c r="Y110" s="25">
        <f t="shared" si="12"/>
        <v>0</v>
      </c>
      <c r="Z110" s="26">
        <f t="shared" si="12"/>
        <v>0</v>
      </c>
      <c r="AA110" s="57">
        <f t="shared" si="12"/>
        <v>0</v>
      </c>
      <c r="AB110" s="28">
        <f t="shared" si="12"/>
        <v>2.1582508870000003</v>
      </c>
      <c r="AC110" s="25">
        <f t="shared" si="12"/>
        <v>0</v>
      </c>
      <c r="AD110" s="25">
        <f t="shared" si="12"/>
        <v>0</v>
      </c>
      <c r="AE110" s="26">
        <f t="shared" si="12"/>
        <v>0</v>
      </c>
      <c r="AF110" s="57">
        <f t="shared" si="12"/>
        <v>0.046149641</v>
      </c>
      <c r="AG110" s="28">
        <f t="shared" si="12"/>
        <v>0</v>
      </c>
      <c r="AH110" s="25">
        <f t="shared" si="12"/>
        <v>0</v>
      </c>
      <c r="AI110" s="25">
        <f aca="true" t="shared" si="13" ref="AI110:BK110">+AI109+AI97</f>
        <v>0</v>
      </c>
      <c r="AJ110" s="26">
        <f t="shared" si="13"/>
        <v>0</v>
      </c>
      <c r="AK110" s="57">
        <f t="shared" si="13"/>
        <v>0</v>
      </c>
      <c r="AL110" s="28">
        <f t="shared" si="13"/>
        <v>1.244019167</v>
      </c>
      <c r="AM110" s="25">
        <f t="shared" si="13"/>
        <v>0.009659517</v>
      </c>
      <c r="AN110" s="25">
        <f t="shared" si="13"/>
        <v>0</v>
      </c>
      <c r="AO110" s="26">
        <f t="shared" si="13"/>
        <v>0</v>
      </c>
      <c r="AP110" s="57">
        <f t="shared" si="13"/>
        <v>0</v>
      </c>
      <c r="AQ110" s="28">
        <f t="shared" si="13"/>
        <v>0</v>
      </c>
      <c r="AR110" s="25">
        <f t="shared" si="13"/>
        <v>72.376952141</v>
      </c>
      <c r="AS110" s="25">
        <f t="shared" si="13"/>
        <v>0</v>
      </c>
      <c r="AT110" s="26">
        <f t="shared" si="13"/>
        <v>0</v>
      </c>
      <c r="AU110" s="57">
        <f t="shared" si="13"/>
        <v>0</v>
      </c>
      <c r="AV110" s="28">
        <f t="shared" si="13"/>
        <v>4193.862232615</v>
      </c>
      <c r="AW110" s="25">
        <f t="shared" si="13"/>
        <v>673.0681556690001</v>
      </c>
      <c r="AX110" s="25">
        <f t="shared" si="13"/>
        <v>20.254039316</v>
      </c>
      <c r="AY110" s="26">
        <f t="shared" si="13"/>
        <v>5.165869204</v>
      </c>
      <c r="AZ110" s="57">
        <f t="shared" si="13"/>
        <v>1927.1114727089996</v>
      </c>
      <c r="BA110" s="28">
        <f t="shared" si="13"/>
        <v>0</v>
      </c>
      <c r="BB110" s="25">
        <f t="shared" si="13"/>
        <v>0</v>
      </c>
      <c r="BC110" s="25">
        <f t="shared" si="13"/>
        <v>0</v>
      </c>
      <c r="BD110" s="26">
        <f t="shared" si="13"/>
        <v>0</v>
      </c>
      <c r="BE110" s="57">
        <f t="shared" si="13"/>
        <v>0</v>
      </c>
      <c r="BF110" s="25">
        <f t="shared" si="13"/>
        <v>1285.909344745</v>
      </c>
      <c r="BG110" s="25">
        <f>+BG109+BG97</f>
        <v>89.459645214</v>
      </c>
      <c r="BH110" s="25">
        <f t="shared" si="13"/>
        <v>1.991881194</v>
      </c>
      <c r="BI110" s="25">
        <f t="shared" si="13"/>
        <v>0</v>
      </c>
      <c r="BJ110" s="58">
        <f t="shared" si="13"/>
        <v>154.085204833</v>
      </c>
      <c r="BK110" s="29">
        <f t="shared" si="13"/>
        <v>8781.377762445</v>
      </c>
    </row>
    <row r="111" spans="1:63" ht="3" customHeight="1">
      <c r="A111" s="7"/>
      <c r="B111" s="64"/>
      <c r="C111" s="99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1"/>
    </row>
    <row r="112" spans="1:63" ht="12.75">
      <c r="A112" s="7" t="s">
        <v>18</v>
      </c>
      <c r="B112" s="9" t="s">
        <v>8</v>
      </c>
      <c r="C112" s="99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1"/>
    </row>
    <row r="113" spans="1:63" ht="12.75">
      <c r="A113" s="7" t="s">
        <v>72</v>
      </c>
      <c r="B113" s="64" t="s">
        <v>19</v>
      </c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1"/>
    </row>
    <row r="114" spans="1:63" ht="12.75">
      <c r="A114" s="7"/>
      <c r="B114" s="64" t="s">
        <v>116</v>
      </c>
      <c r="C114" s="65">
        <v>0</v>
      </c>
      <c r="D114" s="66">
        <v>0</v>
      </c>
      <c r="E114" s="65">
        <v>0</v>
      </c>
      <c r="F114" s="65">
        <v>0</v>
      </c>
      <c r="G114" s="67">
        <v>0</v>
      </c>
      <c r="H114" s="65">
        <v>1.7689652540000003</v>
      </c>
      <c r="I114" s="65">
        <v>0</v>
      </c>
      <c r="J114" s="65">
        <v>0</v>
      </c>
      <c r="K114" s="65">
        <v>0</v>
      </c>
      <c r="L114" s="67">
        <v>0.5044797089999999</v>
      </c>
      <c r="M114" s="65">
        <v>0</v>
      </c>
      <c r="N114" s="66">
        <v>0</v>
      </c>
      <c r="O114" s="65">
        <v>0</v>
      </c>
      <c r="P114" s="65">
        <v>0</v>
      </c>
      <c r="Q114" s="67">
        <v>0</v>
      </c>
      <c r="R114" s="65">
        <v>0.427566697</v>
      </c>
      <c r="S114" s="65">
        <v>0</v>
      </c>
      <c r="T114" s="65">
        <v>0</v>
      </c>
      <c r="U114" s="65">
        <v>0</v>
      </c>
      <c r="V114" s="65">
        <v>0</v>
      </c>
      <c r="W114" s="71">
        <v>0</v>
      </c>
      <c r="X114" s="65">
        <v>0</v>
      </c>
      <c r="Y114" s="65">
        <v>0</v>
      </c>
      <c r="Z114" s="65">
        <v>0</v>
      </c>
      <c r="AA114" s="67">
        <v>0</v>
      </c>
      <c r="AB114" s="65">
        <v>0.019513215000000004</v>
      </c>
      <c r="AC114" s="65">
        <v>0</v>
      </c>
      <c r="AD114" s="65">
        <v>0</v>
      </c>
      <c r="AE114" s="65">
        <v>0</v>
      </c>
      <c r="AF114" s="65">
        <v>0.155955849</v>
      </c>
      <c r="AG114" s="65">
        <v>0</v>
      </c>
      <c r="AH114" s="65">
        <v>0</v>
      </c>
      <c r="AI114" s="65">
        <v>0</v>
      </c>
      <c r="AJ114" s="65">
        <v>0</v>
      </c>
      <c r="AK114" s="65">
        <v>0</v>
      </c>
      <c r="AL114" s="65">
        <v>0.0072132839999999995</v>
      </c>
      <c r="AM114" s="65">
        <v>0</v>
      </c>
      <c r="AN114" s="65">
        <v>0</v>
      </c>
      <c r="AO114" s="65">
        <v>0</v>
      </c>
      <c r="AP114" s="67">
        <v>0</v>
      </c>
      <c r="AQ114" s="65">
        <v>0</v>
      </c>
      <c r="AR114" s="66">
        <v>0</v>
      </c>
      <c r="AS114" s="65">
        <v>0</v>
      </c>
      <c r="AT114" s="65">
        <v>0</v>
      </c>
      <c r="AU114" s="67">
        <v>0</v>
      </c>
      <c r="AV114" s="65">
        <v>134.512229971</v>
      </c>
      <c r="AW114" s="65">
        <v>55.57306122399999</v>
      </c>
      <c r="AX114" s="65">
        <v>0.13242421699999998</v>
      </c>
      <c r="AY114" s="65">
        <v>0</v>
      </c>
      <c r="AZ114" s="67">
        <v>215.888826478</v>
      </c>
      <c r="BA114" s="65">
        <v>0</v>
      </c>
      <c r="BB114" s="66">
        <v>0</v>
      </c>
      <c r="BC114" s="65">
        <v>0</v>
      </c>
      <c r="BD114" s="65">
        <v>0</v>
      </c>
      <c r="BE114" s="67">
        <v>0</v>
      </c>
      <c r="BF114" s="65">
        <v>32.314163691</v>
      </c>
      <c r="BG114" s="66">
        <v>3.983310923</v>
      </c>
      <c r="BH114" s="65">
        <v>0</v>
      </c>
      <c r="BI114" s="65">
        <v>0</v>
      </c>
      <c r="BJ114" s="67">
        <v>19.854931152</v>
      </c>
      <c r="BK114" s="24">
        <f>SUM(C114:BJ114)</f>
        <v>465.14264166399994</v>
      </c>
    </row>
    <row r="115" spans="1:63" ht="12.75">
      <c r="A115" s="18"/>
      <c r="B115" s="19" t="s">
        <v>79</v>
      </c>
      <c r="C115" s="58">
        <f aca="true" t="shared" si="14" ref="C115:AH115">SUM(C114:C114)</f>
        <v>0</v>
      </c>
      <c r="D115" s="58">
        <f t="shared" si="14"/>
        <v>0</v>
      </c>
      <c r="E115" s="58">
        <f t="shared" si="14"/>
        <v>0</v>
      </c>
      <c r="F115" s="26">
        <f t="shared" si="14"/>
        <v>0</v>
      </c>
      <c r="G115" s="59">
        <f t="shared" si="14"/>
        <v>0</v>
      </c>
      <c r="H115" s="59">
        <f t="shared" si="14"/>
        <v>1.7689652540000003</v>
      </c>
      <c r="I115" s="58">
        <f t="shared" si="14"/>
        <v>0</v>
      </c>
      <c r="J115" s="58">
        <f t="shared" si="14"/>
        <v>0</v>
      </c>
      <c r="K115" s="26">
        <f t="shared" si="14"/>
        <v>0</v>
      </c>
      <c r="L115" s="59">
        <f t="shared" si="14"/>
        <v>0.5044797089999999</v>
      </c>
      <c r="M115" s="59">
        <f t="shared" si="14"/>
        <v>0</v>
      </c>
      <c r="N115" s="58">
        <f t="shared" si="14"/>
        <v>0</v>
      </c>
      <c r="O115" s="58">
        <f t="shared" si="14"/>
        <v>0</v>
      </c>
      <c r="P115" s="26">
        <f t="shared" si="14"/>
        <v>0</v>
      </c>
      <c r="Q115" s="59">
        <f t="shared" si="14"/>
        <v>0</v>
      </c>
      <c r="R115" s="59">
        <f t="shared" si="14"/>
        <v>0.427566697</v>
      </c>
      <c r="S115" s="58">
        <f t="shared" si="14"/>
        <v>0</v>
      </c>
      <c r="T115" s="58">
        <f t="shared" si="14"/>
        <v>0</v>
      </c>
      <c r="U115" s="58">
        <f t="shared" si="14"/>
        <v>0</v>
      </c>
      <c r="V115" s="58">
        <f t="shared" si="14"/>
        <v>0</v>
      </c>
      <c r="W115" s="58">
        <f t="shared" si="14"/>
        <v>0</v>
      </c>
      <c r="X115" s="58">
        <f t="shared" si="14"/>
        <v>0</v>
      </c>
      <c r="Y115" s="58">
        <f t="shared" si="14"/>
        <v>0</v>
      </c>
      <c r="Z115" s="26">
        <f t="shared" si="14"/>
        <v>0</v>
      </c>
      <c r="AA115" s="59">
        <f t="shared" si="14"/>
        <v>0</v>
      </c>
      <c r="AB115" s="59">
        <f t="shared" si="14"/>
        <v>0.019513215000000004</v>
      </c>
      <c r="AC115" s="58">
        <f t="shared" si="14"/>
        <v>0</v>
      </c>
      <c r="AD115" s="58">
        <f t="shared" si="14"/>
        <v>0</v>
      </c>
      <c r="AE115" s="58">
        <f t="shared" si="14"/>
        <v>0</v>
      </c>
      <c r="AF115" s="58">
        <f t="shared" si="14"/>
        <v>0.155955849</v>
      </c>
      <c r="AG115" s="58">
        <f t="shared" si="14"/>
        <v>0</v>
      </c>
      <c r="AH115" s="58">
        <f t="shared" si="14"/>
        <v>0</v>
      </c>
      <c r="AI115" s="58">
        <f aca="true" t="shared" si="15" ref="AI115:BK115">SUM(AI114:AI114)</f>
        <v>0</v>
      </c>
      <c r="AJ115" s="58">
        <f t="shared" si="15"/>
        <v>0</v>
      </c>
      <c r="AK115" s="58">
        <f t="shared" si="15"/>
        <v>0</v>
      </c>
      <c r="AL115" s="58">
        <f t="shared" si="15"/>
        <v>0.0072132839999999995</v>
      </c>
      <c r="AM115" s="58">
        <f t="shared" si="15"/>
        <v>0</v>
      </c>
      <c r="AN115" s="58">
        <f t="shared" si="15"/>
        <v>0</v>
      </c>
      <c r="AO115" s="58">
        <f t="shared" si="15"/>
        <v>0</v>
      </c>
      <c r="AP115" s="58">
        <f t="shared" si="15"/>
        <v>0</v>
      </c>
      <c r="AQ115" s="59">
        <f t="shared" si="15"/>
        <v>0</v>
      </c>
      <c r="AR115" s="58">
        <f>SUM(AR114:AR114)</f>
        <v>0</v>
      </c>
      <c r="AS115" s="58">
        <f t="shared" si="15"/>
        <v>0</v>
      </c>
      <c r="AT115" s="58">
        <f t="shared" si="15"/>
        <v>0</v>
      </c>
      <c r="AU115" s="58">
        <f t="shared" si="15"/>
        <v>0</v>
      </c>
      <c r="AV115" s="59">
        <f t="shared" si="15"/>
        <v>134.512229971</v>
      </c>
      <c r="AW115" s="58">
        <f t="shared" si="15"/>
        <v>55.57306122399999</v>
      </c>
      <c r="AX115" s="58">
        <f t="shared" si="15"/>
        <v>0.13242421699999998</v>
      </c>
      <c r="AY115" s="58">
        <f t="shared" si="15"/>
        <v>0</v>
      </c>
      <c r="AZ115" s="58">
        <f t="shared" si="15"/>
        <v>215.888826478</v>
      </c>
      <c r="BA115" s="59">
        <f t="shared" si="15"/>
        <v>0</v>
      </c>
      <c r="BB115" s="58">
        <f t="shared" si="15"/>
        <v>0</v>
      </c>
      <c r="BC115" s="58">
        <f t="shared" si="15"/>
        <v>0</v>
      </c>
      <c r="BD115" s="58">
        <f t="shared" si="15"/>
        <v>0</v>
      </c>
      <c r="BE115" s="58">
        <f t="shared" si="15"/>
        <v>0</v>
      </c>
      <c r="BF115" s="59">
        <f t="shared" si="15"/>
        <v>32.314163691</v>
      </c>
      <c r="BG115" s="58">
        <f t="shared" si="15"/>
        <v>3.983310923</v>
      </c>
      <c r="BH115" s="58">
        <f t="shared" si="15"/>
        <v>0</v>
      </c>
      <c r="BI115" s="58">
        <f t="shared" si="15"/>
        <v>0</v>
      </c>
      <c r="BJ115" s="58">
        <f t="shared" si="15"/>
        <v>19.854931152</v>
      </c>
      <c r="BK115" s="60">
        <f t="shared" si="15"/>
        <v>465.14264166399994</v>
      </c>
    </row>
    <row r="116" spans="1:63" ht="2.25" customHeight="1">
      <c r="A116" s="7"/>
      <c r="B116" s="64"/>
      <c r="C116" s="99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1"/>
    </row>
    <row r="117" spans="1:63" ht="12.75">
      <c r="A117" s="7" t="s">
        <v>4</v>
      </c>
      <c r="B117" s="9" t="s">
        <v>9</v>
      </c>
      <c r="C117" s="99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1"/>
    </row>
    <row r="118" spans="1:63" ht="12.75">
      <c r="A118" s="7" t="s">
        <v>72</v>
      </c>
      <c r="B118" s="64" t="s">
        <v>20</v>
      </c>
      <c r="C118" s="99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1"/>
    </row>
    <row r="119" spans="1:63" ht="12.75">
      <c r="A119" s="7"/>
      <c r="B119" s="78" t="s">
        <v>33</v>
      </c>
      <c r="C119" s="79"/>
      <c r="D119" s="80"/>
      <c r="E119" s="81"/>
      <c r="F119" s="81"/>
      <c r="G119" s="82"/>
      <c r="H119" s="79"/>
      <c r="I119" s="81"/>
      <c r="J119" s="81"/>
      <c r="K119" s="81"/>
      <c r="L119" s="82"/>
      <c r="M119" s="79"/>
      <c r="N119" s="80"/>
      <c r="O119" s="81"/>
      <c r="P119" s="81"/>
      <c r="Q119" s="82"/>
      <c r="R119" s="79"/>
      <c r="S119" s="81"/>
      <c r="T119" s="81"/>
      <c r="U119" s="81"/>
      <c r="V119" s="82"/>
      <c r="W119" s="79"/>
      <c r="X119" s="81"/>
      <c r="Y119" s="81"/>
      <c r="Z119" s="81"/>
      <c r="AA119" s="82"/>
      <c r="AB119" s="79"/>
      <c r="AC119" s="81"/>
      <c r="AD119" s="81"/>
      <c r="AE119" s="81"/>
      <c r="AF119" s="82"/>
      <c r="AG119" s="79"/>
      <c r="AH119" s="81"/>
      <c r="AI119" s="81"/>
      <c r="AJ119" s="81"/>
      <c r="AK119" s="82"/>
      <c r="AL119" s="79"/>
      <c r="AM119" s="81"/>
      <c r="AN119" s="81"/>
      <c r="AO119" s="81"/>
      <c r="AP119" s="82"/>
      <c r="AQ119" s="79"/>
      <c r="AR119" s="80"/>
      <c r="AS119" s="81"/>
      <c r="AT119" s="81"/>
      <c r="AU119" s="82"/>
      <c r="AV119" s="79"/>
      <c r="AW119" s="81"/>
      <c r="AX119" s="81"/>
      <c r="AY119" s="81"/>
      <c r="AZ119" s="82"/>
      <c r="BA119" s="79"/>
      <c r="BB119" s="80"/>
      <c r="BC119" s="81"/>
      <c r="BD119" s="81"/>
      <c r="BE119" s="82"/>
      <c r="BF119" s="79"/>
      <c r="BG119" s="80"/>
      <c r="BH119" s="81"/>
      <c r="BI119" s="81"/>
      <c r="BJ119" s="82"/>
      <c r="BK119" s="37"/>
    </row>
    <row r="120" spans="1:256" s="87" customFormat="1" ht="12.75">
      <c r="A120" s="18"/>
      <c r="B120" s="70" t="s">
        <v>81</v>
      </c>
      <c r="C120" s="38"/>
      <c r="D120" s="39"/>
      <c r="E120" s="39"/>
      <c r="F120" s="39"/>
      <c r="G120" s="40"/>
      <c r="H120" s="38"/>
      <c r="I120" s="39"/>
      <c r="J120" s="39"/>
      <c r="K120" s="39"/>
      <c r="L120" s="40"/>
      <c r="M120" s="38"/>
      <c r="N120" s="39"/>
      <c r="O120" s="39"/>
      <c r="P120" s="39"/>
      <c r="Q120" s="40"/>
      <c r="R120" s="38"/>
      <c r="S120" s="39"/>
      <c r="T120" s="39"/>
      <c r="U120" s="39"/>
      <c r="V120" s="40"/>
      <c r="W120" s="38"/>
      <c r="X120" s="39"/>
      <c r="Y120" s="39"/>
      <c r="Z120" s="39"/>
      <c r="AA120" s="40"/>
      <c r="AB120" s="38"/>
      <c r="AC120" s="39"/>
      <c r="AD120" s="39"/>
      <c r="AE120" s="39"/>
      <c r="AF120" s="40"/>
      <c r="AG120" s="38"/>
      <c r="AH120" s="39"/>
      <c r="AI120" s="39"/>
      <c r="AJ120" s="39"/>
      <c r="AK120" s="40"/>
      <c r="AL120" s="38"/>
      <c r="AM120" s="39"/>
      <c r="AN120" s="39"/>
      <c r="AO120" s="39"/>
      <c r="AP120" s="40"/>
      <c r="AQ120" s="38"/>
      <c r="AR120" s="39"/>
      <c r="AS120" s="39"/>
      <c r="AT120" s="39"/>
      <c r="AU120" s="40"/>
      <c r="AV120" s="38"/>
      <c r="AW120" s="39"/>
      <c r="AX120" s="39"/>
      <c r="AY120" s="39"/>
      <c r="AZ120" s="40"/>
      <c r="BA120" s="38"/>
      <c r="BB120" s="39"/>
      <c r="BC120" s="39"/>
      <c r="BD120" s="39"/>
      <c r="BE120" s="40"/>
      <c r="BF120" s="38"/>
      <c r="BG120" s="39"/>
      <c r="BH120" s="39"/>
      <c r="BI120" s="39"/>
      <c r="BJ120" s="40"/>
      <c r="BK120" s="41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  <c r="IU120" s="63"/>
      <c r="IV120" s="63"/>
    </row>
    <row r="121" spans="1:63" ht="12.75">
      <c r="A121" s="7" t="s">
        <v>73</v>
      </c>
      <c r="B121" s="64" t="s">
        <v>21</v>
      </c>
      <c r="C121" s="99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1"/>
    </row>
    <row r="122" spans="1:63" ht="12.75">
      <c r="A122" s="7"/>
      <c r="B122" s="78" t="s">
        <v>33</v>
      </c>
      <c r="C122" s="79"/>
      <c r="D122" s="80"/>
      <c r="E122" s="81"/>
      <c r="F122" s="81"/>
      <c r="G122" s="82"/>
      <c r="H122" s="79"/>
      <c r="I122" s="81"/>
      <c r="J122" s="81"/>
      <c r="K122" s="81"/>
      <c r="L122" s="82"/>
      <c r="M122" s="79"/>
      <c r="N122" s="80"/>
      <c r="O122" s="81"/>
      <c r="P122" s="81"/>
      <c r="Q122" s="82"/>
      <c r="R122" s="79"/>
      <c r="S122" s="81"/>
      <c r="T122" s="81"/>
      <c r="U122" s="81"/>
      <c r="V122" s="82"/>
      <c r="W122" s="79"/>
      <c r="X122" s="81"/>
      <c r="Y122" s="81"/>
      <c r="Z122" s="81"/>
      <c r="AA122" s="82"/>
      <c r="AB122" s="79"/>
      <c r="AC122" s="81"/>
      <c r="AD122" s="81"/>
      <c r="AE122" s="81"/>
      <c r="AF122" s="82"/>
      <c r="AG122" s="79"/>
      <c r="AH122" s="81"/>
      <c r="AI122" s="81"/>
      <c r="AJ122" s="81"/>
      <c r="AK122" s="82"/>
      <c r="AL122" s="79"/>
      <c r="AM122" s="81"/>
      <c r="AN122" s="81"/>
      <c r="AO122" s="81"/>
      <c r="AP122" s="82"/>
      <c r="AQ122" s="79"/>
      <c r="AR122" s="80"/>
      <c r="AS122" s="81"/>
      <c r="AT122" s="81"/>
      <c r="AU122" s="82"/>
      <c r="AV122" s="79"/>
      <c r="AW122" s="81"/>
      <c r="AX122" s="81"/>
      <c r="AY122" s="81"/>
      <c r="AZ122" s="82"/>
      <c r="BA122" s="79"/>
      <c r="BB122" s="80"/>
      <c r="BC122" s="81"/>
      <c r="BD122" s="81"/>
      <c r="BE122" s="82"/>
      <c r="BF122" s="79"/>
      <c r="BG122" s="80"/>
      <c r="BH122" s="81"/>
      <c r="BI122" s="81"/>
      <c r="BJ122" s="82"/>
      <c r="BK122" s="37"/>
    </row>
    <row r="123" spans="1:256" s="87" customFormat="1" ht="12.75">
      <c r="A123" s="18"/>
      <c r="B123" s="19" t="s">
        <v>82</v>
      </c>
      <c r="C123" s="38"/>
      <c r="D123" s="39"/>
      <c r="E123" s="39"/>
      <c r="F123" s="39"/>
      <c r="G123" s="40"/>
      <c r="H123" s="38"/>
      <c r="I123" s="39"/>
      <c r="J123" s="39"/>
      <c r="K123" s="39"/>
      <c r="L123" s="40"/>
      <c r="M123" s="38"/>
      <c r="N123" s="39"/>
      <c r="O123" s="39"/>
      <c r="P123" s="39"/>
      <c r="Q123" s="40"/>
      <c r="R123" s="38"/>
      <c r="S123" s="39"/>
      <c r="T123" s="39"/>
      <c r="U123" s="39"/>
      <c r="V123" s="40"/>
      <c r="W123" s="38"/>
      <c r="X123" s="39"/>
      <c r="Y123" s="39"/>
      <c r="Z123" s="39"/>
      <c r="AA123" s="40"/>
      <c r="AB123" s="38"/>
      <c r="AC123" s="39"/>
      <c r="AD123" s="39"/>
      <c r="AE123" s="39"/>
      <c r="AF123" s="40"/>
      <c r="AG123" s="38"/>
      <c r="AH123" s="39"/>
      <c r="AI123" s="39"/>
      <c r="AJ123" s="39"/>
      <c r="AK123" s="40"/>
      <c r="AL123" s="38"/>
      <c r="AM123" s="39"/>
      <c r="AN123" s="39"/>
      <c r="AO123" s="39"/>
      <c r="AP123" s="40"/>
      <c r="AQ123" s="38"/>
      <c r="AR123" s="39"/>
      <c r="AS123" s="39"/>
      <c r="AT123" s="39"/>
      <c r="AU123" s="40"/>
      <c r="AV123" s="38"/>
      <c r="AW123" s="39"/>
      <c r="AX123" s="39"/>
      <c r="AY123" s="39"/>
      <c r="AZ123" s="40"/>
      <c r="BA123" s="38"/>
      <c r="BB123" s="39"/>
      <c r="BC123" s="39"/>
      <c r="BD123" s="39"/>
      <c r="BE123" s="40"/>
      <c r="BF123" s="38"/>
      <c r="BG123" s="39"/>
      <c r="BH123" s="39"/>
      <c r="BI123" s="39"/>
      <c r="BJ123" s="40"/>
      <c r="BK123" s="41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  <c r="IU123" s="63"/>
      <c r="IV123" s="63"/>
    </row>
    <row r="124" spans="1:256" s="87" customFormat="1" ht="12.75">
      <c r="A124" s="18"/>
      <c r="B124" s="19" t="s">
        <v>80</v>
      </c>
      <c r="C124" s="38"/>
      <c r="D124" s="39"/>
      <c r="E124" s="39"/>
      <c r="F124" s="39"/>
      <c r="G124" s="40"/>
      <c r="H124" s="38"/>
      <c r="I124" s="39"/>
      <c r="J124" s="39"/>
      <c r="K124" s="39"/>
      <c r="L124" s="40"/>
      <c r="M124" s="38"/>
      <c r="N124" s="39"/>
      <c r="O124" s="39"/>
      <c r="P124" s="39"/>
      <c r="Q124" s="40"/>
      <c r="R124" s="38"/>
      <c r="S124" s="39"/>
      <c r="T124" s="39"/>
      <c r="U124" s="39"/>
      <c r="V124" s="40"/>
      <c r="W124" s="38"/>
      <c r="X124" s="39"/>
      <c r="Y124" s="39"/>
      <c r="Z124" s="39"/>
      <c r="AA124" s="40"/>
      <c r="AB124" s="38"/>
      <c r="AC124" s="39"/>
      <c r="AD124" s="39"/>
      <c r="AE124" s="39"/>
      <c r="AF124" s="40"/>
      <c r="AG124" s="38"/>
      <c r="AH124" s="39"/>
      <c r="AI124" s="39"/>
      <c r="AJ124" s="39"/>
      <c r="AK124" s="40"/>
      <c r="AL124" s="38"/>
      <c r="AM124" s="39"/>
      <c r="AN124" s="39"/>
      <c r="AO124" s="39"/>
      <c r="AP124" s="40"/>
      <c r="AQ124" s="38"/>
      <c r="AR124" s="39"/>
      <c r="AS124" s="39"/>
      <c r="AT124" s="39"/>
      <c r="AU124" s="40"/>
      <c r="AV124" s="38"/>
      <c r="AW124" s="39"/>
      <c r="AX124" s="39"/>
      <c r="AY124" s="39"/>
      <c r="AZ124" s="40"/>
      <c r="BA124" s="38"/>
      <c r="BB124" s="39"/>
      <c r="BC124" s="39"/>
      <c r="BD124" s="39"/>
      <c r="BE124" s="40"/>
      <c r="BF124" s="38"/>
      <c r="BG124" s="39"/>
      <c r="BH124" s="39"/>
      <c r="BI124" s="39"/>
      <c r="BJ124" s="40"/>
      <c r="BK124" s="41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  <c r="IU124" s="63"/>
      <c r="IV124" s="63"/>
    </row>
    <row r="125" spans="1:63" ht="4.5" customHeight="1">
      <c r="A125" s="7"/>
      <c r="B125" s="64"/>
      <c r="C125" s="99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1"/>
    </row>
    <row r="126" spans="1:63" ht="12.75">
      <c r="A126" s="7" t="s">
        <v>22</v>
      </c>
      <c r="B126" s="9" t="s">
        <v>23</v>
      </c>
      <c r="C126" s="99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1"/>
    </row>
    <row r="127" spans="1:63" ht="12.75">
      <c r="A127" s="7" t="s">
        <v>72</v>
      </c>
      <c r="B127" s="64" t="s">
        <v>24</v>
      </c>
      <c r="C127" s="99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1"/>
    </row>
    <row r="128" spans="1:63" ht="12.75">
      <c r="A128" s="7"/>
      <c r="B128" s="64" t="s">
        <v>117</v>
      </c>
      <c r="C128" s="65">
        <v>0</v>
      </c>
      <c r="D128" s="66">
        <v>35.872960739999996</v>
      </c>
      <c r="E128" s="65">
        <v>0</v>
      </c>
      <c r="F128" s="65">
        <v>0</v>
      </c>
      <c r="G128" s="74">
        <v>0</v>
      </c>
      <c r="H128" s="65">
        <v>1.4665605279999998</v>
      </c>
      <c r="I128" s="65">
        <v>0.809988834</v>
      </c>
      <c r="J128" s="65">
        <v>0</v>
      </c>
      <c r="K128" s="65">
        <v>0</v>
      </c>
      <c r="L128" s="74">
        <v>9.549385697</v>
      </c>
      <c r="M128" s="65">
        <v>0</v>
      </c>
      <c r="N128" s="66">
        <v>0</v>
      </c>
      <c r="O128" s="65">
        <v>0</v>
      </c>
      <c r="P128" s="65">
        <v>0</v>
      </c>
      <c r="Q128" s="74">
        <v>0</v>
      </c>
      <c r="R128" s="65">
        <v>0.604087882</v>
      </c>
      <c r="S128" s="65">
        <v>0</v>
      </c>
      <c r="T128" s="65">
        <v>0</v>
      </c>
      <c r="U128" s="65">
        <v>0</v>
      </c>
      <c r="V128" s="74">
        <v>6.157959106</v>
      </c>
      <c r="W128" s="65">
        <v>0</v>
      </c>
      <c r="X128" s="65">
        <v>0</v>
      </c>
      <c r="Y128" s="65">
        <v>0</v>
      </c>
      <c r="Z128" s="65">
        <v>0</v>
      </c>
      <c r="AA128" s="74">
        <v>0</v>
      </c>
      <c r="AB128" s="65">
        <v>0</v>
      </c>
      <c r="AC128" s="65">
        <v>0</v>
      </c>
      <c r="AD128" s="65">
        <v>0</v>
      </c>
      <c r="AE128" s="65">
        <v>0</v>
      </c>
      <c r="AF128" s="74">
        <v>0</v>
      </c>
      <c r="AG128" s="65">
        <v>0</v>
      </c>
      <c r="AH128" s="65">
        <v>0</v>
      </c>
      <c r="AI128" s="65">
        <v>0</v>
      </c>
      <c r="AJ128" s="65">
        <v>0</v>
      </c>
      <c r="AK128" s="74">
        <v>0</v>
      </c>
      <c r="AL128" s="65">
        <v>0</v>
      </c>
      <c r="AM128" s="65">
        <v>0</v>
      </c>
      <c r="AN128" s="65">
        <v>0</v>
      </c>
      <c r="AO128" s="65">
        <v>0</v>
      </c>
      <c r="AP128" s="74">
        <v>0</v>
      </c>
      <c r="AQ128" s="65">
        <v>0</v>
      </c>
      <c r="AR128" s="66">
        <v>0</v>
      </c>
      <c r="AS128" s="65">
        <v>0</v>
      </c>
      <c r="AT128" s="65">
        <v>0</v>
      </c>
      <c r="AU128" s="74">
        <v>0</v>
      </c>
      <c r="AV128" s="65">
        <v>8.316826493999999</v>
      </c>
      <c r="AW128" s="65">
        <v>20.995445455</v>
      </c>
      <c r="AX128" s="65">
        <v>0</v>
      </c>
      <c r="AY128" s="65">
        <v>0</v>
      </c>
      <c r="AZ128" s="74">
        <v>34.962040548000004</v>
      </c>
      <c r="BA128" s="65">
        <v>0</v>
      </c>
      <c r="BB128" s="66">
        <v>0</v>
      </c>
      <c r="BC128" s="65">
        <v>0</v>
      </c>
      <c r="BD128" s="65">
        <v>0</v>
      </c>
      <c r="BE128" s="74">
        <v>0</v>
      </c>
      <c r="BF128" s="65">
        <v>2.768396858</v>
      </c>
      <c r="BG128" s="66">
        <v>0.524726092</v>
      </c>
      <c r="BH128" s="65">
        <v>0</v>
      </c>
      <c r="BI128" s="65">
        <v>0</v>
      </c>
      <c r="BJ128" s="74">
        <v>2.687864102</v>
      </c>
      <c r="BK128" s="24">
        <f>SUM(C128:BJ128)</f>
        <v>124.71624233600001</v>
      </c>
    </row>
    <row r="129" spans="1:63" ht="12.75">
      <c r="A129" s="7"/>
      <c r="B129" s="64" t="s">
        <v>118</v>
      </c>
      <c r="C129" s="65">
        <v>0</v>
      </c>
      <c r="D129" s="66">
        <v>0</v>
      </c>
      <c r="E129" s="65">
        <v>0</v>
      </c>
      <c r="F129" s="65">
        <v>0</v>
      </c>
      <c r="G129" s="74">
        <v>0</v>
      </c>
      <c r="H129" s="65">
        <v>0.235061518</v>
      </c>
      <c r="I129" s="65">
        <v>0</v>
      </c>
      <c r="J129" s="65">
        <v>0</v>
      </c>
      <c r="K129" s="65">
        <v>0</v>
      </c>
      <c r="L129" s="74">
        <v>0.285361366</v>
      </c>
      <c r="M129" s="65">
        <v>0</v>
      </c>
      <c r="N129" s="66">
        <v>0</v>
      </c>
      <c r="O129" s="65">
        <v>0</v>
      </c>
      <c r="P129" s="65">
        <v>0</v>
      </c>
      <c r="Q129" s="74">
        <v>0</v>
      </c>
      <c r="R129" s="65">
        <v>0.09347857899999999</v>
      </c>
      <c r="S129" s="65">
        <v>0</v>
      </c>
      <c r="T129" s="65">
        <v>0</v>
      </c>
      <c r="U129" s="65">
        <v>0</v>
      </c>
      <c r="V129" s="74">
        <v>0</v>
      </c>
      <c r="W129" s="65">
        <v>0</v>
      </c>
      <c r="X129" s="65">
        <v>0</v>
      </c>
      <c r="Y129" s="65">
        <v>0</v>
      </c>
      <c r="Z129" s="65">
        <v>0</v>
      </c>
      <c r="AA129" s="74">
        <v>0</v>
      </c>
      <c r="AB129" s="65">
        <v>0</v>
      </c>
      <c r="AC129" s="65">
        <v>0</v>
      </c>
      <c r="AD129" s="65">
        <v>0</v>
      </c>
      <c r="AE129" s="65">
        <v>0</v>
      </c>
      <c r="AF129" s="74">
        <v>0</v>
      </c>
      <c r="AG129" s="65">
        <v>0</v>
      </c>
      <c r="AH129" s="65">
        <v>0</v>
      </c>
      <c r="AI129" s="65">
        <v>0</v>
      </c>
      <c r="AJ129" s="65">
        <v>0</v>
      </c>
      <c r="AK129" s="74">
        <v>0</v>
      </c>
      <c r="AL129" s="65">
        <v>0</v>
      </c>
      <c r="AM129" s="65">
        <v>0</v>
      </c>
      <c r="AN129" s="65">
        <v>0</v>
      </c>
      <c r="AO129" s="65">
        <v>0</v>
      </c>
      <c r="AP129" s="74">
        <v>0</v>
      </c>
      <c r="AQ129" s="65">
        <v>0</v>
      </c>
      <c r="AR129" s="66">
        <v>10.845207503</v>
      </c>
      <c r="AS129" s="65">
        <v>0</v>
      </c>
      <c r="AT129" s="65">
        <v>0</v>
      </c>
      <c r="AU129" s="74">
        <v>0</v>
      </c>
      <c r="AV129" s="65">
        <v>6.228022264</v>
      </c>
      <c r="AW129" s="65">
        <v>0.192271947</v>
      </c>
      <c r="AX129" s="65">
        <v>0</v>
      </c>
      <c r="AY129" s="65">
        <v>0</v>
      </c>
      <c r="AZ129" s="74">
        <v>16.705881729999998</v>
      </c>
      <c r="BA129" s="65">
        <v>0</v>
      </c>
      <c r="BB129" s="66">
        <v>0</v>
      </c>
      <c r="BC129" s="65">
        <v>0</v>
      </c>
      <c r="BD129" s="65">
        <v>0</v>
      </c>
      <c r="BE129" s="74">
        <v>0</v>
      </c>
      <c r="BF129" s="65">
        <v>2.295729038</v>
      </c>
      <c r="BG129" s="66">
        <v>0.20946005</v>
      </c>
      <c r="BH129" s="65">
        <v>0</v>
      </c>
      <c r="BI129" s="65">
        <v>0</v>
      </c>
      <c r="BJ129" s="74">
        <v>0.439369273</v>
      </c>
      <c r="BK129" s="24">
        <f>SUM(C129:BJ129)</f>
        <v>37.529843267999986</v>
      </c>
    </row>
    <row r="130" spans="1:63" ht="12.75">
      <c r="A130" s="7"/>
      <c r="B130" s="64" t="s">
        <v>119</v>
      </c>
      <c r="C130" s="65">
        <v>0</v>
      </c>
      <c r="D130" s="66">
        <v>0</v>
      </c>
      <c r="E130" s="65">
        <v>0</v>
      </c>
      <c r="F130" s="65">
        <v>0</v>
      </c>
      <c r="G130" s="74">
        <v>0</v>
      </c>
      <c r="H130" s="65">
        <v>0.238018861</v>
      </c>
      <c r="I130" s="65">
        <v>0</v>
      </c>
      <c r="J130" s="65">
        <v>0</v>
      </c>
      <c r="K130" s="65">
        <v>0</v>
      </c>
      <c r="L130" s="74">
        <v>0.290264342</v>
      </c>
      <c r="M130" s="65">
        <v>0</v>
      </c>
      <c r="N130" s="66">
        <v>0</v>
      </c>
      <c r="O130" s="65">
        <v>0</v>
      </c>
      <c r="P130" s="65">
        <v>0</v>
      </c>
      <c r="Q130" s="74">
        <v>0</v>
      </c>
      <c r="R130" s="65">
        <v>0.044514012</v>
      </c>
      <c r="S130" s="65">
        <v>0</v>
      </c>
      <c r="T130" s="65">
        <v>0</v>
      </c>
      <c r="U130" s="65">
        <v>0</v>
      </c>
      <c r="V130" s="74">
        <v>0</v>
      </c>
      <c r="W130" s="65">
        <v>0</v>
      </c>
      <c r="X130" s="65">
        <v>0</v>
      </c>
      <c r="Y130" s="65">
        <v>0</v>
      </c>
      <c r="Z130" s="65">
        <v>0</v>
      </c>
      <c r="AA130" s="74">
        <v>0</v>
      </c>
      <c r="AB130" s="65">
        <v>0</v>
      </c>
      <c r="AC130" s="65">
        <v>0</v>
      </c>
      <c r="AD130" s="65">
        <v>0</v>
      </c>
      <c r="AE130" s="65">
        <v>0</v>
      </c>
      <c r="AF130" s="74">
        <v>0</v>
      </c>
      <c r="AG130" s="65">
        <v>0</v>
      </c>
      <c r="AH130" s="65">
        <v>0</v>
      </c>
      <c r="AI130" s="65">
        <v>0</v>
      </c>
      <c r="AJ130" s="65">
        <v>0</v>
      </c>
      <c r="AK130" s="74">
        <v>0</v>
      </c>
      <c r="AL130" s="65">
        <v>0.000713191</v>
      </c>
      <c r="AM130" s="65">
        <v>0</v>
      </c>
      <c r="AN130" s="65">
        <v>0</v>
      </c>
      <c r="AO130" s="65">
        <v>0</v>
      </c>
      <c r="AP130" s="74">
        <v>0</v>
      </c>
      <c r="AQ130" s="65">
        <v>0</v>
      </c>
      <c r="AR130" s="66">
        <v>53.860490279</v>
      </c>
      <c r="AS130" s="65">
        <v>0</v>
      </c>
      <c r="AT130" s="65">
        <v>0</v>
      </c>
      <c r="AU130" s="74">
        <v>0</v>
      </c>
      <c r="AV130" s="65">
        <v>16.192559546000002</v>
      </c>
      <c r="AW130" s="65">
        <v>2.287042125</v>
      </c>
      <c r="AX130" s="65">
        <v>0</v>
      </c>
      <c r="AY130" s="65">
        <v>0</v>
      </c>
      <c r="AZ130" s="74">
        <v>33.920386385</v>
      </c>
      <c r="BA130" s="65">
        <v>0</v>
      </c>
      <c r="BB130" s="66">
        <v>0</v>
      </c>
      <c r="BC130" s="65">
        <v>0</v>
      </c>
      <c r="BD130" s="65">
        <v>0</v>
      </c>
      <c r="BE130" s="74">
        <v>0</v>
      </c>
      <c r="BF130" s="65">
        <v>4.767037124</v>
      </c>
      <c r="BG130" s="66">
        <v>0.22354823199999999</v>
      </c>
      <c r="BH130" s="65">
        <v>0</v>
      </c>
      <c r="BI130" s="65">
        <v>0</v>
      </c>
      <c r="BJ130" s="74">
        <v>1.207374571</v>
      </c>
      <c r="BK130" s="24">
        <f>SUM(C130:BJ130)</f>
        <v>113.031948668</v>
      </c>
    </row>
    <row r="131" spans="1:63" ht="12.75">
      <c r="A131" s="7"/>
      <c r="B131" s="64" t="s">
        <v>120</v>
      </c>
      <c r="C131" s="65">
        <v>0</v>
      </c>
      <c r="D131" s="66">
        <v>7.265349827</v>
      </c>
      <c r="E131" s="65">
        <v>0</v>
      </c>
      <c r="F131" s="65">
        <v>0</v>
      </c>
      <c r="G131" s="74">
        <v>0</v>
      </c>
      <c r="H131" s="65">
        <v>1.336786734</v>
      </c>
      <c r="I131" s="65">
        <v>0</v>
      </c>
      <c r="J131" s="65">
        <v>0</v>
      </c>
      <c r="K131" s="65">
        <v>0</v>
      </c>
      <c r="L131" s="74">
        <v>3.7231421339999997</v>
      </c>
      <c r="M131" s="65">
        <v>0</v>
      </c>
      <c r="N131" s="66">
        <v>0</v>
      </c>
      <c r="O131" s="65">
        <v>0</v>
      </c>
      <c r="P131" s="65">
        <v>0</v>
      </c>
      <c r="Q131" s="74">
        <v>0</v>
      </c>
      <c r="R131" s="65">
        <v>0.40237338699999997</v>
      </c>
      <c r="S131" s="65">
        <v>0</v>
      </c>
      <c r="T131" s="65">
        <v>0</v>
      </c>
      <c r="U131" s="65">
        <v>0</v>
      </c>
      <c r="V131" s="74">
        <v>4.8435665530000005</v>
      </c>
      <c r="W131" s="65">
        <v>0</v>
      </c>
      <c r="X131" s="65">
        <v>0</v>
      </c>
      <c r="Y131" s="65">
        <v>0</v>
      </c>
      <c r="Z131" s="65">
        <v>0</v>
      </c>
      <c r="AA131" s="74">
        <v>0</v>
      </c>
      <c r="AB131" s="65">
        <v>0.048881049999999995</v>
      </c>
      <c r="AC131" s="65">
        <v>0</v>
      </c>
      <c r="AD131" s="65">
        <v>0</v>
      </c>
      <c r="AE131" s="65">
        <v>0</v>
      </c>
      <c r="AF131" s="74">
        <v>0</v>
      </c>
      <c r="AG131" s="65">
        <v>0</v>
      </c>
      <c r="AH131" s="65">
        <v>0</v>
      </c>
      <c r="AI131" s="65">
        <v>0</v>
      </c>
      <c r="AJ131" s="65">
        <v>0</v>
      </c>
      <c r="AK131" s="74">
        <v>0</v>
      </c>
      <c r="AL131" s="65">
        <v>0.065113046</v>
      </c>
      <c r="AM131" s="65">
        <v>0</v>
      </c>
      <c r="AN131" s="65">
        <v>0</v>
      </c>
      <c r="AO131" s="65">
        <v>0</v>
      </c>
      <c r="AP131" s="74">
        <v>0</v>
      </c>
      <c r="AQ131" s="65">
        <v>0</v>
      </c>
      <c r="AR131" s="66">
        <v>15.777568125</v>
      </c>
      <c r="AS131" s="65">
        <v>0</v>
      </c>
      <c r="AT131" s="65">
        <v>0</v>
      </c>
      <c r="AU131" s="74">
        <v>0</v>
      </c>
      <c r="AV131" s="65">
        <v>114.28578747200001</v>
      </c>
      <c r="AW131" s="65">
        <v>20.960470399</v>
      </c>
      <c r="AX131" s="65">
        <v>0</v>
      </c>
      <c r="AY131" s="65">
        <v>0</v>
      </c>
      <c r="AZ131" s="74">
        <v>108.47963323200001</v>
      </c>
      <c r="BA131" s="65">
        <v>0</v>
      </c>
      <c r="BB131" s="66">
        <v>0</v>
      </c>
      <c r="BC131" s="65">
        <v>0</v>
      </c>
      <c r="BD131" s="65">
        <v>0</v>
      </c>
      <c r="BE131" s="74">
        <v>0</v>
      </c>
      <c r="BF131" s="65">
        <v>35.283556825</v>
      </c>
      <c r="BG131" s="66">
        <v>0.780327463</v>
      </c>
      <c r="BH131" s="65">
        <v>0</v>
      </c>
      <c r="BI131" s="65">
        <v>0</v>
      </c>
      <c r="BJ131" s="74">
        <v>4.682058862</v>
      </c>
      <c r="BK131" s="24">
        <f>SUM(C131:BJ131)</f>
        <v>317.93461510900005</v>
      </c>
    </row>
    <row r="132" spans="1:63" ht="12.75">
      <c r="A132" s="7"/>
      <c r="B132" s="64" t="s">
        <v>121</v>
      </c>
      <c r="C132" s="65">
        <v>0</v>
      </c>
      <c r="D132" s="66">
        <v>0</v>
      </c>
      <c r="E132" s="65">
        <v>0</v>
      </c>
      <c r="F132" s="65">
        <v>0</v>
      </c>
      <c r="G132" s="74">
        <v>0</v>
      </c>
      <c r="H132" s="65">
        <v>0.150928522</v>
      </c>
      <c r="I132" s="65">
        <v>0.0007029989999999999</v>
      </c>
      <c r="J132" s="65">
        <v>0</v>
      </c>
      <c r="K132" s="65">
        <v>0</v>
      </c>
      <c r="L132" s="74">
        <v>0.12475544300000002</v>
      </c>
      <c r="M132" s="65">
        <v>0</v>
      </c>
      <c r="N132" s="66">
        <v>0</v>
      </c>
      <c r="O132" s="65">
        <v>0</v>
      </c>
      <c r="P132" s="65">
        <v>0</v>
      </c>
      <c r="Q132" s="74">
        <v>0</v>
      </c>
      <c r="R132" s="65">
        <v>0.021840829</v>
      </c>
      <c r="S132" s="65">
        <v>0</v>
      </c>
      <c r="T132" s="65">
        <v>0</v>
      </c>
      <c r="U132" s="65">
        <v>0</v>
      </c>
      <c r="V132" s="74">
        <v>0</v>
      </c>
      <c r="W132" s="65">
        <v>0</v>
      </c>
      <c r="X132" s="65">
        <v>0</v>
      </c>
      <c r="Y132" s="65">
        <v>0</v>
      </c>
      <c r="Z132" s="65">
        <v>0</v>
      </c>
      <c r="AA132" s="74">
        <v>0</v>
      </c>
      <c r="AB132" s="65">
        <v>0.000891045</v>
      </c>
      <c r="AC132" s="65">
        <v>0</v>
      </c>
      <c r="AD132" s="65">
        <v>0</v>
      </c>
      <c r="AE132" s="65">
        <v>0</v>
      </c>
      <c r="AF132" s="74">
        <v>0</v>
      </c>
      <c r="AG132" s="65">
        <v>0</v>
      </c>
      <c r="AH132" s="65">
        <v>0</v>
      </c>
      <c r="AI132" s="65">
        <v>0</v>
      </c>
      <c r="AJ132" s="65">
        <v>0</v>
      </c>
      <c r="AK132" s="74">
        <v>0</v>
      </c>
      <c r="AL132" s="65">
        <v>0</v>
      </c>
      <c r="AM132" s="65">
        <v>0</v>
      </c>
      <c r="AN132" s="65">
        <v>0</v>
      </c>
      <c r="AO132" s="65">
        <v>0</v>
      </c>
      <c r="AP132" s="74">
        <v>0</v>
      </c>
      <c r="AQ132" s="65">
        <v>0</v>
      </c>
      <c r="AR132" s="66">
        <v>0</v>
      </c>
      <c r="AS132" s="65">
        <v>0</v>
      </c>
      <c r="AT132" s="65">
        <v>0</v>
      </c>
      <c r="AU132" s="74">
        <v>0</v>
      </c>
      <c r="AV132" s="65">
        <v>8.259075475</v>
      </c>
      <c r="AW132" s="65">
        <v>0.48067071299999997</v>
      </c>
      <c r="AX132" s="65">
        <v>0</v>
      </c>
      <c r="AY132" s="65">
        <v>0</v>
      </c>
      <c r="AZ132" s="74">
        <v>9.807764015</v>
      </c>
      <c r="BA132" s="65">
        <v>0</v>
      </c>
      <c r="BB132" s="66">
        <v>0</v>
      </c>
      <c r="BC132" s="65">
        <v>0</v>
      </c>
      <c r="BD132" s="65">
        <v>0</v>
      </c>
      <c r="BE132" s="74">
        <v>0</v>
      </c>
      <c r="BF132" s="65">
        <v>2.6991660420000003</v>
      </c>
      <c r="BG132" s="66">
        <v>0.819151877</v>
      </c>
      <c r="BH132" s="65">
        <v>0</v>
      </c>
      <c r="BI132" s="65">
        <v>0</v>
      </c>
      <c r="BJ132" s="74">
        <v>0.266012237</v>
      </c>
      <c r="BK132" s="24">
        <f>SUM(C132:BJ132)</f>
        <v>22.630959197000003</v>
      </c>
    </row>
    <row r="133" spans="1:63" ht="12.75">
      <c r="A133" s="18"/>
      <c r="B133" s="19" t="s">
        <v>79</v>
      </c>
      <c r="C133" s="50">
        <f aca="true" t="shared" si="16" ref="C133:BJ133">SUM(C128:C132)</f>
        <v>0</v>
      </c>
      <c r="D133" s="50">
        <f t="shared" si="16"/>
        <v>43.138310567</v>
      </c>
      <c r="E133" s="50">
        <f t="shared" si="16"/>
        <v>0</v>
      </c>
      <c r="F133" s="50">
        <f t="shared" si="16"/>
        <v>0</v>
      </c>
      <c r="G133" s="50">
        <f t="shared" si="16"/>
        <v>0</v>
      </c>
      <c r="H133" s="50">
        <f t="shared" si="16"/>
        <v>3.427356163</v>
      </c>
      <c r="I133" s="50">
        <f t="shared" si="16"/>
        <v>0.810691833</v>
      </c>
      <c r="J133" s="50">
        <f t="shared" si="16"/>
        <v>0</v>
      </c>
      <c r="K133" s="50">
        <f t="shared" si="16"/>
        <v>0</v>
      </c>
      <c r="L133" s="50">
        <f t="shared" si="16"/>
        <v>13.972908982</v>
      </c>
      <c r="M133" s="50">
        <f t="shared" si="16"/>
        <v>0</v>
      </c>
      <c r="N133" s="50">
        <f t="shared" si="16"/>
        <v>0</v>
      </c>
      <c r="O133" s="50">
        <f t="shared" si="16"/>
        <v>0</v>
      </c>
      <c r="P133" s="50">
        <f t="shared" si="16"/>
        <v>0</v>
      </c>
      <c r="Q133" s="50">
        <f t="shared" si="16"/>
        <v>0</v>
      </c>
      <c r="R133" s="50">
        <f t="shared" si="16"/>
        <v>1.166294689</v>
      </c>
      <c r="S133" s="50">
        <f t="shared" si="16"/>
        <v>0</v>
      </c>
      <c r="T133" s="50">
        <f t="shared" si="16"/>
        <v>0</v>
      </c>
      <c r="U133" s="50">
        <f t="shared" si="16"/>
        <v>0</v>
      </c>
      <c r="V133" s="50">
        <f t="shared" si="16"/>
        <v>11.001525659</v>
      </c>
      <c r="W133" s="50">
        <f t="shared" si="16"/>
        <v>0</v>
      </c>
      <c r="X133" s="50">
        <f t="shared" si="16"/>
        <v>0</v>
      </c>
      <c r="Y133" s="50">
        <f t="shared" si="16"/>
        <v>0</v>
      </c>
      <c r="Z133" s="50">
        <f t="shared" si="16"/>
        <v>0</v>
      </c>
      <c r="AA133" s="50">
        <f t="shared" si="16"/>
        <v>0</v>
      </c>
      <c r="AB133" s="50">
        <f t="shared" si="16"/>
        <v>0.049772094999999995</v>
      </c>
      <c r="AC133" s="50">
        <f t="shared" si="16"/>
        <v>0</v>
      </c>
      <c r="AD133" s="50">
        <f t="shared" si="16"/>
        <v>0</v>
      </c>
      <c r="AE133" s="50">
        <f t="shared" si="16"/>
        <v>0</v>
      </c>
      <c r="AF133" s="50">
        <f t="shared" si="16"/>
        <v>0</v>
      </c>
      <c r="AG133" s="50">
        <f t="shared" si="16"/>
        <v>0</v>
      </c>
      <c r="AH133" s="50">
        <f t="shared" si="16"/>
        <v>0</v>
      </c>
      <c r="AI133" s="50">
        <f t="shared" si="16"/>
        <v>0</v>
      </c>
      <c r="AJ133" s="50">
        <f t="shared" si="16"/>
        <v>0</v>
      </c>
      <c r="AK133" s="50">
        <f t="shared" si="16"/>
        <v>0</v>
      </c>
      <c r="AL133" s="50">
        <f t="shared" si="16"/>
        <v>0.065826237</v>
      </c>
      <c r="AM133" s="50">
        <f t="shared" si="16"/>
        <v>0</v>
      </c>
      <c r="AN133" s="50">
        <f t="shared" si="16"/>
        <v>0</v>
      </c>
      <c r="AO133" s="50">
        <f t="shared" si="16"/>
        <v>0</v>
      </c>
      <c r="AP133" s="50">
        <f t="shared" si="16"/>
        <v>0</v>
      </c>
      <c r="AQ133" s="50">
        <f t="shared" si="16"/>
        <v>0</v>
      </c>
      <c r="AR133" s="50">
        <f t="shared" si="16"/>
        <v>80.483265907</v>
      </c>
      <c r="AS133" s="50">
        <f t="shared" si="16"/>
        <v>0</v>
      </c>
      <c r="AT133" s="50">
        <f t="shared" si="16"/>
        <v>0</v>
      </c>
      <c r="AU133" s="50">
        <f t="shared" si="16"/>
        <v>0</v>
      </c>
      <c r="AV133" s="50">
        <f t="shared" si="16"/>
        <v>153.28227125100003</v>
      </c>
      <c r="AW133" s="50">
        <f t="shared" si="16"/>
        <v>44.91590063899999</v>
      </c>
      <c r="AX133" s="50">
        <f t="shared" si="16"/>
        <v>0</v>
      </c>
      <c r="AY133" s="50">
        <f t="shared" si="16"/>
        <v>0</v>
      </c>
      <c r="AZ133" s="50">
        <f t="shared" si="16"/>
        <v>203.87570591000002</v>
      </c>
      <c r="BA133" s="50">
        <f t="shared" si="16"/>
        <v>0</v>
      </c>
      <c r="BB133" s="50">
        <f t="shared" si="16"/>
        <v>0</v>
      </c>
      <c r="BC133" s="50">
        <f t="shared" si="16"/>
        <v>0</v>
      </c>
      <c r="BD133" s="50">
        <f t="shared" si="16"/>
        <v>0</v>
      </c>
      <c r="BE133" s="50">
        <f t="shared" si="16"/>
        <v>0</v>
      </c>
      <c r="BF133" s="50">
        <f t="shared" si="16"/>
        <v>47.813885887</v>
      </c>
      <c r="BG133" s="50">
        <f t="shared" si="16"/>
        <v>2.557213714</v>
      </c>
      <c r="BH133" s="50">
        <f t="shared" si="16"/>
        <v>0</v>
      </c>
      <c r="BI133" s="50">
        <f t="shared" si="16"/>
        <v>0</v>
      </c>
      <c r="BJ133" s="50">
        <f t="shared" si="16"/>
        <v>9.282679045</v>
      </c>
      <c r="BK133" s="50">
        <f>SUM(BK128:BK132)</f>
        <v>615.8436085780002</v>
      </c>
    </row>
    <row r="134" spans="1:63" ht="4.5" customHeight="1">
      <c r="A134" s="7"/>
      <c r="B134" s="11"/>
      <c r="C134" s="99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1"/>
    </row>
    <row r="135" spans="1:63" ht="12.75">
      <c r="A135" s="18"/>
      <c r="B135" s="20" t="s">
        <v>94</v>
      </c>
      <c r="C135" s="61">
        <f>+C133+C124+C115+C110+C91</f>
        <v>0</v>
      </c>
      <c r="D135" s="61">
        <f aca="true" t="shared" si="17" ref="D135:BK135">+D133+D124+D115+D110+D91</f>
        <v>2258.5100855420005</v>
      </c>
      <c r="E135" s="61">
        <f t="shared" si="17"/>
        <v>0</v>
      </c>
      <c r="F135" s="61">
        <f t="shared" si="17"/>
        <v>0</v>
      </c>
      <c r="G135" s="61">
        <f t="shared" si="17"/>
        <v>0</v>
      </c>
      <c r="H135" s="61">
        <f t="shared" si="17"/>
        <v>101.90515575700002</v>
      </c>
      <c r="I135" s="61">
        <f t="shared" si="17"/>
        <v>5917.59780921</v>
      </c>
      <c r="J135" s="61">
        <f t="shared" si="17"/>
        <v>661.804216795</v>
      </c>
      <c r="K135" s="61">
        <f t="shared" si="17"/>
        <v>260.744212027</v>
      </c>
      <c r="L135" s="61">
        <f t="shared" si="17"/>
        <v>1136.890558712</v>
      </c>
      <c r="M135" s="61">
        <f t="shared" si="17"/>
        <v>0</v>
      </c>
      <c r="N135" s="61">
        <f t="shared" si="17"/>
        <v>0</v>
      </c>
      <c r="O135" s="61">
        <f t="shared" si="17"/>
        <v>0</v>
      </c>
      <c r="P135" s="61">
        <f t="shared" si="17"/>
        <v>0</v>
      </c>
      <c r="Q135" s="61">
        <f t="shared" si="17"/>
        <v>0</v>
      </c>
      <c r="R135" s="61">
        <f t="shared" si="17"/>
        <v>37.615885329</v>
      </c>
      <c r="S135" s="61">
        <f t="shared" si="17"/>
        <v>496.221971821</v>
      </c>
      <c r="T135" s="61">
        <f t="shared" si="17"/>
        <v>19.946841903</v>
      </c>
      <c r="U135" s="61">
        <f t="shared" si="17"/>
        <v>0</v>
      </c>
      <c r="V135" s="61">
        <f t="shared" si="17"/>
        <v>592.024018506</v>
      </c>
      <c r="W135" s="61">
        <f t="shared" si="17"/>
        <v>0</v>
      </c>
      <c r="X135" s="61">
        <f t="shared" si="17"/>
        <v>0</v>
      </c>
      <c r="Y135" s="61">
        <f t="shared" si="17"/>
        <v>0</v>
      </c>
      <c r="Z135" s="61">
        <f t="shared" si="17"/>
        <v>0</v>
      </c>
      <c r="AA135" s="61">
        <f t="shared" si="17"/>
        <v>0</v>
      </c>
      <c r="AB135" s="61">
        <f t="shared" si="17"/>
        <v>2.3819508380000003</v>
      </c>
      <c r="AC135" s="61">
        <f t="shared" si="17"/>
        <v>0.001477321</v>
      </c>
      <c r="AD135" s="61">
        <f t="shared" si="17"/>
        <v>0</v>
      </c>
      <c r="AE135" s="61">
        <f t="shared" si="17"/>
        <v>0</v>
      </c>
      <c r="AF135" s="61">
        <f t="shared" si="17"/>
        <v>0.934440741</v>
      </c>
      <c r="AG135" s="61">
        <f t="shared" si="17"/>
        <v>0</v>
      </c>
      <c r="AH135" s="61">
        <f t="shared" si="17"/>
        <v>0</v>
      </c>
      <c r="AI135" s="61">
        <f t="shared" si="17"/>
        <v>0</v>
      </c>
      <c r="AJ135" s="61">
        <f t="shared" si="17"/>
        <v>0</v>
      </c>
      <c r="AK135" s="61">
        <f t="shared" si="17"/>
        <v>0</v>
      </c>
      <c r="AL135" s="61">
        <f t="shared" si="17"/>
        <v>1.325711202</v>
      </c>
      <c r="AM135" s="61">
        <f t="shared" si="17"/>
        <v>0.009659517</v>
      </c>
      <c r="AN135" s="61">
        <f t="shared" si="17"/>
        <v>0</v>
      </c>
      <c r="AO135" s="61">
        <f t="shared" si="17"/>
        <v>0</v>
      </c>
      <c r="AP135" s="61">
        <f t="shared" si="17"/>
        <v>0</v>
      </c>
      <c r="AQ135" s="61">
        <f t="shared" si="17"/>
        <v>0</v>
      </c>
      <c r="AR135" s="61">
        <f t="shared" si="17"/>
        <v>229.048675749</v>
      </c>
      <c r="AS135" s="61">
        <f t="shared" si="17"/>
        <v>0</v>
      </c>
      <c r="AT135" s="61">
        <f t="shared" si="17"/>
        <v>0</v>
      </c>
      <c r="AU135" s="61">
        <f t="shared" si="17"/>
        <v>0</v>
      </c>
      <c r="AV135" s="61">
        <f t="shared" si="17"/>
        <v>5061.411445604999</v>
      </c>
      <c r="AW135" s="61">
        <f t="shared" si="17"/>
        <v>4980.838771701001</v>
      </c>
      <c r="AX135" s="61">
        <f t="shared" si="17"/>
        <v>100.028440016</v>
      </c>
      <c r="AY135" s="61">
        <f t="shared" si="17"/>
        <v>7.239253852</v>
      </c>
      <c r="AZ135" s="61">
        <f t="shared" si="17"/>
        <v>6658.416295045001</v>
      </c>
      <c r="BA135" s="61">
        <f t="shared" si="17"/>
        <v>0</v>
      </c>
      <c r="BB135" s="61">
        <f t="shared" si="17"/>
        <v>0</v>
      </c>
      <c r="BC135" s="61">
        <f t="shared" si="17"/>
        <v>0</v>
      </c>
      <c r="BD135" s="61">
        <f t="shared" si="17"/>
        <v>0</v>
      </c>
      <c r="BE135" s="61">
        <f t="shared" si="17"/>
        <v>0</v>
      </c>
      <c r="BF135" s="61">
        <f t="shared" si="17"/>
        <v>1524.247390332</v>
      </c>
      <c r="BG135" s="61">
        <f t="shared" si="17"/>
        <v>1160.1232899830002</v>
      </c>
      <c r="BH135" s="61">
        <f t="shared" si="17"/>
        <v>10.986815439999999</v>
      </c>
      <c r="BI135" s="61">
        <f t="shared" si="17"/>
        <v>0</v>
      </c>
      <c r="BJ135" s="61">
        <f t="shared" si="17"/>
        <v>804.5934926760002</v>
      </c>
      <c r="BK135" s="61">
        <f t="shared" si="17"/>
        <v>32024.847865620002</v>
      </c>
    </row>
    <row r="136" spans="1:63" ht="4.5" customHeight="1">
      <c r="A136" s="7"/>
      <c r="B136" s="12"/>
      <c r="C136" s="104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5"/>
    </row>
    <row r="137" spans="1:63" ht="14.25" customHeight="1">
      <c r="A137" s="7" t="s">
        <v>5</v>
      </c>
      <c r="B137" s="13" t="s">
        <v>26</v>
      </c>
      <c r="C137" s="104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5"/>
    </row>
    <row r="138" spans="1:63" ht="14.25" customHeight="1">
      <c r="A138" s="17"/>
      <c r="B138" s="14" t="s">
        <v>122</v>
      </c>
      <c r="C138" s="65">
        <v>0</v>
      </c>
      <c r="D138" s="66">
        <v>30.81204999</v>
      </c>
      <c r="E138" s="65">
        <v>0</v>
      </c>
      <c r="F138" s="65">
        <v>0</v>
      </c>
      <c r="G138" s="67">
        <v>0</v>
      </c>
      <c r="H138" s="65">
        <v>2.139980501</v>
      </c>
      <c r="I138" s="65">
        <v>0.1848723</v>
      </c>
      <c r="J138" s="65">
        <v>2.054136666</v>
      </c>
      <c r="K138" s="65">
        <v>0</v>
      </c>
      <c r="L138" s="67">
        <v>49.014586077</v>
      </c>
      <c r="M138" s="65">
        <v>0</v>
      </c>
      <c r="N138" s="66">
        <v>0</v>
      </c>
      <c r="O138" s="65">
        <v>0</v>
      </c>
      <c r="P138" s="65">
        <v>0</v>
      </c>
      <c r="Q138" s="67">
        <v>0</v>
      </c>
      <c r="R138" s="65">
        <v>0.8327414310000001</v>
      </c>
      <c r="S138" s="65">
        <v>1.590181498</v>
      </c>
      <c r="T138" s="65">
        <v>1.525344401</v>
      </c>
      <c r="U138" s="65">
        <v>0</v>
      </c>
      <c r="V138" s="67">
        <v>0.748431127</v>
      </c>
      <c r="W138" s="65">
        <v>0</v>
      </c>
      <c r="X138" s="65">
        <v>0</v>
      </c>
      <c r="Y138" s="65">
        <v>0</v>
      </c>
      <c r="Z138" s="65">
        <v>0</v>
      </c>
      <c r="AA138" s="67">
        <v>0</v>
      </c>
      <c r="AB138" s="65">
        <v>0.002726866</v>
      </c>
      <c r="AC138" s="65">
        <v>0</v>
      </c>
      <c r="AD138" s="65">
        <v>0</v>
      </c>
      <c r="AE138" s="65">
        <v>0</v>
      </c>
      <c r="AF138" s="67">
        <v>0.010048665</v>
      </c>
      <c r="AG138" s="65">
        <v>0</v>
      </c>
      <c r="AH138" s="65">
        <v>0</v>
      </c>
      <c r="AI138" s="65">
        <v>0</v>
      </c>
      <c r="AJ138" s="65">
        <v>0</v>
      </c>
      <c r="AK138" s="67">
        <v>0</v>
      </c>
      <c r="AL138" s="65">
        <v>0.0006323930000000001</v>
      </c>
      <c r="AM138" s="65">
        <v>0</v>
      </c>
      <c r="AN138" s="65">
        <v>0</v>
      </c>
      <c r="AO138" s="65">
        <v>0</v>
      </c>
      <c r="AP138" s="67">
        <v>0</v>
      </c>
      <c r="AQ138" s="65">
        <v>0</v>
      </c>
      <c r="AR138" s="66">
        <v>0</v>
      </c>
      <c r="AS138" s="65">
        <v>0</v>
      </c>
      <c r="AT138" s="65">
        <v>0</v>
      </c>
      <c r="AU138" s="67">
        <v>0</v>
      </c>
      <c r="AV138" s="65">
        <v>104.72294479</v>
      </c>
      <c r="AW138" s="65">
        <v>85.73666081500001</v>
      </c>
      <c r="AX138" s="65">
        <v>0</v>
      </c>
      <c r="AY138" s="65">
        <v>0</v>
      </c>
      <c r="AZ138" s="67">
        <v>356.91904420500003</v>
      </c>
      <c r="BA138" s="65">
        <v>0</v>
      </c>
      <c r="BB138" s="66">
        <v>0</v>
      </c>
      <c r="BC138" s="65">
        <v>0</v>
      </c>
      <c r="BD138" s="65">
        <v>0</v>
      </c>
      <c r="BE138" s="67">
        <v>0</v>
      </c>
      <c r="BF138" s="65">
        <v>39.817573914</v>
      </c>
      <c r="BG138" s="66">
        <v>12.485811125000001</v>
      </c>
      <c r="BH138" s="65">
        <v>0</v>
      </c>
      <c r="BI138" s="65">
        <v>0</v>
      </c>
      <c r="BJ138" s="67">
        <v>49.092405859</v>
      </c>
      <c r="BK138" s="24">
        <f>SUM(C138:BJ138)</f>
        <v>737.6901726230001</v>
      </c>
    </row>
    <row r="139" spans="1:63" ht="13.5" thickBot="1">
      <c r="A139" s="21"/>
      <c r="B139" s="19" t="s">
        <v>79</v>
      </c>
      <c r="C139" s="62">
        <f>SUM(C138)</f>
        <v>0</v>
      </c>
      <c r="D139" s="62">
        <f aca="true" t="shared" si="18" ref="D139:BK139">SUM(D138)</f>
        <v>30.81204999</v>
      </c>
      <c r="E139" s="62">
        <f t="shared" si="18"/>
        <v>0</v>
      </c>
      <c r="F139" s="62">
        <f t="shared" si="18"/>
        <v>0</v>
      </c>
      <c r="G139" s="62">
        <f t="shared" si="18"/>
        <v>0</v>
      </c>
      <c r="H139" s="62">
        <f t="shared" si="18"/>
        <v>2.139980501</v>
      </c>
      <c r="I139" s="62">
        <f t="shared" si="18"/>
        <v>0.1848723</v>
      </c>
      <c r="J139" s="62">
        <f t="shared" si="18"/>
        <v>2.054136666</v>
      </c>
      <c r="K139" s="62">
        <f t="shared" si="18"/>
        <v>0</v>
      </c>
      <c r="L139" s="62">
        <f t="shared" si="18"/>
        <v>49.014586077</v>
      </c>
      <c r="M139" s="62">
        <f t="shared" si="18"/>
        <v>0</v>
      </c>
      <c r="N139" s="62">
        <f t="shared" si="18"/>
        <v>0</v>
      </c>
      <c r="O139" s="62">
        <f t="shared" si="18"/>
        <v>0</v>
      </c>
      <c r="P139" s="62">
        <f t="shared" si="18"/>
        <v>0</v>
      </c>
      <c r="Q139" s="62">
        <f t="shared" si="18"/>
        <v>0</v>
      </c>
      <c r="R139" s="62">
        <f t="shared" si="18"/>
        <v>0.8327414310000001</v>
      </c>
      <c r="S139" s="62">
        <f t="shared" si="18"/>
        <v>1.590181498</v>
      </c>
      <c r="T139" s="62">
        <f t="shared" si="18"/>
        <v>1.525344401</v>
      </c>
      <c r="U139" s="62">
        <f t="shared" si="18"/>
        <v>0</v>
      </c>
      <c r="V139" s="62">
        <f t="shared" si="18"/>
        <v>0.748431127</v>
      </c>
      <c r="W139" s="62">
        <f t="shared" si="18"/>
        <v>0</v>
      </c>
      <c r="X139" s="62">
        <f t="shared" si="18"/>
        <v>0</v>
      </c>
      <c r="Y139" s="62">
        <f t="shared" si="18"/>
        <v>0</v>
      </c>
      <c r="Z139" s="62">
        <f t="shared" si="18"/>
        <v>0</v>
      </c>
      <c r="AA139" s="62">
        <f t="shared" si="18"/>
        <v>0</v>
      </c>
      <c r="AB139" s="62">
        <f t="shared" si="18"/>
        <v>0.002726866</v>
      </c>
      <c r="AC139" s="62">
        <f t="shared" si="18"/>
        <v>0</v>
      </c>
      <c r="AD139" s="62">
        <f t="shared" si="18"/>
        <v>0</v>
      </c>
      <c r="AE139" s="62">
        <f t="shared" si="18"/>
        <v>0</v>
      </c>
      <c r="AF139" s="62">
        <f t="shared" si="18"/>
        <v>0.010048665</v>
      </c>
      <c r="AG139" s="62">
        <f t="shared" si="18"/>
        <v>0</v>
      </c>
      <c r="AH139" s="62">
        <f t="shared" si="18"/>
        <v>0</v>
      </c>
      <c r="AI139" s="62">
        <f t="shared" si="18"/>
        <v>0</v>
      </c>
      <c r="AJ139" s="62">
        <f t="shared" si="18"/>
        <v>0</v>
      </c>
      <c r="AK139" s="62">
        <f t="shared" si="18"/>
        <v>0</v>
      </c>
      <c r="AL139" s="62">
        <f t="shared" si="18"/>
        <v>0.0006323930000000001</v>
      </c>
      <c r="AM139" s="62">
        <f t="shared" si="18"/>
        <v>0</v>
      </c>
      <c r="AN139" s="62">
        <f t="shared" si="18"/>
        <v>0</v>
      </c>
      <c r="AO139" s="62">
        <f t="shared" si="18"/>
        <v>0</v>
      </c>
      <c r="AP139" s="62">
        <f t="shared" si="18"/>
        <v>0</v>
      </c>
      <c r="AQ139" s="62">
        <f t="shared" si="18"/>
        <v>0</v>
      </c>
      <c r="AR139" s="62">
        <f t="shared" si="18"/>
        <v>0</v>
      </c>
      <c r="AS139" s="62">
        <f t="shared" si="18"/>
        <v>0</v>
      </c>
      <c r="AT139" s="62">
        <f t="shared" si="18"/>
        <v>0</v>
      </c>
      <c r="AU139" s="62">
        <f t="shared" si="18"/>
        <v>0</v>
      </c>
      <c r="AV139" s="62">
        <f t="shared" si="18"/>
        <v>104.72294479</v>
      </c>
      <c r="AW139" s="62">
        <f t="shared" si="18"/>
        <v>85.73666081500001</v>
      </c>
      <c r="AX139" s="62">
        <f t="shared" si="18"/>
        <v>0</v>
      </c>
      <c r="AY139" s="62">
        <f t="shared" si="18"/>
        <v>0</v>
      </c>
      <c r="AZ139" s="62">
        <f t="shared" si="18"/>
        <v>356.91904420500003</v>
      </c>
      <c r="BA139" s="62">
        <f t="shared" si="18"/>
        <v>0</v>
      </c>
      <c r="BB139" s="62">
        <f t="shared" si="18"/>
        <v>0</v>
      </c>
      <c r="BC139" s="62">
        <f t="shared" si="18"/>
        <v>0</v>
      </c>
      <c r="BD139" s="62">
        <f t="shared" si="18"/>
        <v>0</v>
      </c>
      <c r="BE139" s="62">
        <f t="shared" si="18"/>
        <v>0</v>
      </c>
      <c r="BF139" s="62">
        <f t="shared" si="18"/>
        <v>39.817573914</v>
      </c>
      <c r="BG139" s="62">
        <f t="shared" si="18"/>
        <v>12.485811125000001</v>
      </c>
      <c r="BH139" s="62">
        <f t="shared" si="18"/>
        <v>0</v>
      </c>
      <c r="BI139" s="62">
        <f t="shared" si="18"/>
        <v>0</v>
      </c>
      <c r="BJ139" s="62">
        <f t="shared" si="18"/>
        <v>49.092405859</v>
      </c>
      <c r="BK139" s="62">
        <f t="shared" si="18"/>
        <v>737.6901726230001</v>
      </c>
    </row>
    <row r="140" spans="1:63" ht="6" customHeight="1">
      <c r="A140" s="2"/>
      <c r="B140" s="8"/>
      <c r="C140" s="88"/>
      <c r="D140" s="89"/>
      <c r="E140" s="88"/>
      <c r="F140" s="88"/>
      <c r="G140" s="88"/>
      <c r="H140" s="88"/>
      <c r="I140" s="88"/>
      <c r="J140" s="88"/>
      <c r="K140" s="88"/>
      <c r="L140" s="88"/>
      <c r="M140" s="88"/>
      <c r="N140" s="89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9"/>
      <c r="AS140" s="88"/>
      <c r="AT140" s="88"/>
      <c r="AU140" s="88"/>
      <c r="AV140" s="88"/>
      <c r="AW140" s="88"/>
      <c r="AX140" s="88"/>
      <c r="AY140" s="88"/>
      <c r="AZ140" s="88"/>
      <c r="BA140" s="88"/>
      <c r="BB140" s="89"/>
      <c r="BC140" s="88"/>
      <c r="BD140" s="88"/>
      <c r="BE140" s="88"/>
      <c r="BF140" s="88"/>
      <c r="BG140" s="89"/>
      <c r="BH140" s="88"/>
      <c r="BI140" s="88"/>
      <c r="BJ140" s="88"/>
      <c r="BK140" s="15"/>
    </row>
    <row r="141" spans="1:63" ht="12.75">
      <c r="A141" s="2"/>
      <c r="B141" s="2" t="s">
        <v>123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22" t="s">
        <v>124</v>
      </c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15"/>
    </row>
    <row r="142" spans="1:63" ht="12.75">
      <c r="A142" s="2"/>
      <c r="B142" s="2" t="s">
        <v>125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23" t="s">
        <v>126</v>
      </c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15"/>
    </row>
    <row r="143" spans="3:63" ht="12.75">
      <c r="C143" s="88"/>
      <c r="D143" s="88"/>
      <c r="E143" s="88"/>
      <c r="F143" s="88"/>
      <c r="G143" s="88"/>
      <c r="H143" s="88"/>
      <c r="I143" s="88"/>
      <c r="J143" s="88"/>
      <c r="K143" s="88"/>
      <c r="L143" s="23" t="s">
        <v>127</v>
      </c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15"/>
    </row>
    <row r="144" spans="2:63" ht="12.75">
      <c r="B144" s="2" t="s">
        <v>128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23" t="s">
        <v>129</v>
      </c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15"/>
    </row>
    <row r="145" spans="2:63" ht="12.75">
      <c r="B145" s="2" t="s">
        <v>130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23" t="s">
        <v>131</v>
      </c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15"/>
    </row>
    <row r="146" spans="2:63" ht="12.75">
      <c r="B146" s="2"/>
      <c r="C146" s="88"/>
      <c r="D146" s="88"/>
      <c r="E146" s="88"/>
      <c r="F146" s="88"/>
      <c r="G146" s="88"/>
      <c r="H146" s="88"/>
      <c r="I146" s="88"/>
      <c r="J146" s="88"/>
      <c r="K146" s="88"/>
      <c r="L146" s="23" t="s">
        <v>132</v>
      </c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15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9:BK79"/>
    <mergeCell ref="C82:BK8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94:BK94"/>
    <mergeCell ref="M3:V3"/>
    <mergeCell ref="C10:BK10"/>
    <mergeCell ref="C14:BK14"/>
    <mergeCell ref="C76:BK76"/>
    <mergeCell ref="C127:BK127"/>
    <mergeCell ref="C95:BK95"/>
    <mergeCell ref="C92:BK92"/>
    <mergeCell ref="C98:BK98"/>
    <mergeCell ref="C111:BK111"/>
    <mergeCell ref="C112:BK112"/>
    <mergeCell ref="C116:BK116"/>
    <mergeCell ref="C134:BK134"/>
    <mergeCell ref="A1:A5"/>
    <mergeCell ref="C113:BK113"/>
    <mergeCell ref="C136:BK136"/>
    <mergeCell ref="C137:BK137"/>
    <mergeCell ref="C117:BK117"/>
    <mergeCell ref="C118:BK118"/>
    <mergeCell ref="C121:BK121"/>
    <mergeCell ref="C125:BK125"/>
    <mergeCell ref="C126:BK126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2.28125" style="91" customWidth="1"/>
    <col min="2" max="2" width="9.140625" style="91" customWidth="1"/>
    <col min="3" max="3" width="25.28125" style="91" bestFit="1" customWidth="1"/>
    <col min="4" max="4" width="9.7109375" style="91" customWidth="1"/>
    <col min="5" max="6" width="18.421875" style="91" bestFit="1" customWidth="1"/>
    <col min="7" max="7" width="11.8515625" style="91" customWidth="1"/>
    <col min="8" max="8" width="20.00390625" style="91" bestFit="1" customWidth="1"/>
    <col min="9" max="9" width="16.00390625" style="91" bestFit="1" customWidth="1"/>
    <col min="10" max="10" width="17.140625" style="91" bestFit="1" customWidth="1"/>
    <col min="11" max="11" width="9.140625" style="91" bestFit="1" customWidth="1"/>
    <col min="12" max="12" width="20.00390625" style="91" bestFit="1" customWidth="1"/>
    <col min="13" max="16384" width="9.140625" style="91" customWidth="1"/>
  </cols>
  <sheetData>
    <row r="2" spans="2:12" ht="12.75">
      <c r="B2" s="132" t="s">
        <v>194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ht="12.75">
      <c r="B3" s="132" t="s">
        <v>195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38.25">
      <c r="B4" s="92" t="s">
        <v>71</v>
      </c>
      <c r="C4" s="93" t="s">
        <v>34</v>
      </c>
      <c r="D4" s="93" t="s">
        <v>83</v>
      </c>
      <c r="E4" s="93" t="s">
        <v>84</v>
      </c>
      <c r="F4" s="93" t="s">
        <v>7</v>
      </c>
      <c r="G4" s="93" t="s">
        <v>8</v>
      </c>
      <c r="H4" s="93" t="s">
        <v>23</v>
      </c>
      <c r="I4" s="93" t="s">
        <v>90</v>
      </c>
      <c r="J4" s="93" t="s">
        <v>91</v>
      </c>
      <c r="K4" s="93" t="s">
        <v>70</v>
      </c>
      <c r="L4" s="93" t="s">
        <v>92</v>
      </c>
    </row>
    <row r="5" spans="2:12" ht="12.75">
      <c r="B5" s="96">
        <v>1</v>
      </c>
      <c r="C5" s="97" t="s">
        <v>35</v>
      </c>
      <c r="D5" s="94">
        <v>0</v>
      </c>
      <c r="E5" s="94">
        <v>0.011289372</v>
      </c>
      <c r="F5" s="94">
        <v>0.458340945</v>
      </c>
      <c r="G5" s="94">
        <v>0.009121083</v>
      </c>
      <c r="H5" s="94">
        <v>0.02433116</v>
      </c>
      <c r="I5" s="94"/>
      <c r="J5" s="95"/>
      <c r="K5" s="95">
        <v>0.50308256</v>
      </c>
      <c r="L5" s="95">
        <v>0</v>
      </c>
    </row>
    <row r="6" spans="2:12" ht="12.75">
      <c r="B6" s="96">
        <v>2</v>
      </c>
      <c r="C6" s="98" t="s">
        <v>36</v>
      </c>
      <c r="D6" s="94">
        <v>51.221429499</v>
      </c>
      <c r="E6" s="94">
        <v>196.003501764</v>
      </c>
      <c r="F6" s="94">
        <v>225.04391041300002</v>
      </c>
      <c r="G6" s="94">
        <v>7.336083970000001</v>
      </c>
      <c r="H6" s="94">
        <v>8.519127570999999</v>
      </c>
      <c r="I6" s="94"/>
      <c r="J6" s="95"/>
      <c r="K6" s="95">
        <v>488.12405321700004</v>
      </c>
      <c r="L6" s="95">
        <v>13.74617061</v>
      </c>
    </row>
    <row r="7" spans="2:12" ht="12.75">
      <c r="B7" s="96">
        <v>3</v>
      </c>
      <c r="C7" s="97" t="s">
        <v>37</v>
      </c>
      <c r="D7" s="94">
        <v>0.006583108999999999</v>
      </c>
      <c r="E7" s="94">
        <v>0.12023985</v>
      </c>
      <c r="F7" s="94">
        <v>0.716516623</v>
      </c>
      <c r="G7" s="94">
        <v>0.00252616</v>
      </c>
      <c r="H7" s="94">
        <v>0.017244271</v>
      </c>
      <c r="I7" s="94"/>
      <c r="J7" s="95"/>
      <c r="K7" s="95">
        <v>0.863110013</v>
      </c>
      <c r="L7" s="95">
        <v>0</v>
      </c>
    </row>
    <row r="8" spans="2:12" ht="12.75">
      <c r="B8" s="96">
        <v>4</v>
      </c>
      <c r="C8" s="98" t="s">
        <v>38</v>
      </c>
      <c r="D8" s="94">
        <v>2.208608905</v>
      </c>
      <c r="E8" s="94">
        <v>21.425145582</v>
      </c>
      <c r="F8" s="94">
        <v>32.913453822</v>
      </c>
      <c r="G8" s="94">
        <v>0.605402409</v>
      </c>
      <c r="H8" s="94">
        <v>1.372163767</v>
      </c>
      <c r="I8" s="94"/>
      <c r="J8" s="95"/>
      <c r="K8" s="95">
        <v>58.524774484999995</v>
      </c>
      <c r="L8" s="95">
        <v>5.016689873</v>
      </c>
    </row>
    <row r="9" spans="2:12" ht="12.75">
      <c r="B9" s="96">
        <v>5</v>
      </c>
      <c r="C9" s="98" t="s">
        <v>39</v>
      </c>
      <c r="D9" s="94">
        <v>1.044166658</v>
      </c>
      <c r="E9" s="94">
        <v>33.480812158</v>
      </c>
      <c r="F9" s="94">
        <v>49.048518852</v>
      </c>
      <c r="G9" s="94">
        <v>1.279554879</v>
      </c>
      <c r="H9" s="94">
        <v>1.390247988</v>
      </c>
      <c r="I9" s="94"/>
      <c r="J9" s="95"/>
      <c r="K9" s="95">
        <v>86.243300535</v>
      </c>
      <c r="L9" s="95">
        <v>3.3312176559999997</v>
      </c>
    </row>
    <row r="10" spans="2:12" ht="12.75">
      <c r="B10" s="96">
        <v>6</v>
      </c>
      <c r="C10" s="98" t="s">
        <v>40</v>
      </c>
      <c r="D10" s="94">
        <v>2.140862179</v>
      </c>
      <c r="E10" s="94">
        <v>43.653732555</v>
      </c>
      <c r="F10" s="94">
        <v>37.581834629999996</v>
      </c>
      <c r="G10" s="94">
        <v>0.8977277939999999</v>
      </c>
      <c r="H10" s="94">
        <v>1.749927743</v>
      </c>
      <c r="I10" s="94"/>
      <c r="J10" s="95"/>
      <c r="K10" s="95">
        <v>86.024084901</v>
      </c>
      <c r="L10" s="95">
        <v>4.724095399</v>
      </c>
    </row>
    <row r="11" spans="2:12" ht="12.75">
      <c r="B11" s="96">
        <v>7</v>
      </c>
      <c r="C11" s="98" t="s">
        <v>41</v>
      </c>
      <c r="D11" s="94">
        <v>14.613703687000001</v>
      </c>
      <c r="E11" s="94">
        <v>17.206037970999997</v>
      </c>
      <c r="F11" s="94">
        <v>23.155558402</v>
      </c>
      <c r="G11" s="94">
        <v>0.417472171</v>
      </c>
      <c r="H11" s="94">
        <v>0.439699328</v>
      </c>
      <c r="I11" s="94"/>
      <c r="J11" s="95"/>
      <c r="K11" s="95">
        <v>55.832471559</v>
      </c>
      <c r="L11" s="95">
        <v>4.402224304</v>
      </c>
    </row>
    <row r="12" spans="2:12" ht="12.75">
      <c r="B12" s="96">
        <v>8</v>
      </c>
      <c r="C12" s="97" t="s">
        <v>42</v>
      </c>
      <c r="D12" s="94">
        <v>0.010030354</v>
      </c>
      <c r="E12" s="94">
        <v>0.1490707</v>
      </c>
      <c r="F12" s="94">
        <v>1.68121627</v>
      </c>
      <c r="G12" s="94">
        <v>0.092296599</v>
      </c>
      <c r="H12" s="94">
        <v>0.09812968100000001</v>
      </c>
      <c r="I12" s="94"/>
      <c r="J12" s="95"/>
      <c r="K12" s="95">
        <v>2.030743604</v>
      </c>
      <c r="L12" s="95">
        <v>0.01025416</v>
      </c>
    </row>
    <row r="13" spans="2:12" ht="12.75">
      <c r="B13" s="96">
        <v>9</v>
      </c>
      <c r="C13" s="97" t="s">
        <v>43</v>
      </c>
      <c r="D13" s="94">
        <v>0.0037506120000000004</v>
      </c>
      <c r="E13" s="94">
        <v>0.312959496</v>
      </c>
      <c r="F13" s="94">
        <v>2.0345909140000003</v>
      </c>
      <c r="G13" s="94">
        <v>0.068997482</v>
      </c>
      <c r="H13" s="94">
        <v>0.042040446</v>
      </c>
      <c r="I13" s="94"/>
      <c r="J13" s="95"/>
      <c r="K13" s="95">
        <v>2.4623389500000004</v>
      </c>
      <c r="L13" s="95">
        <v>0</v>
      </c>
    </row>
    <row r="14" spans="2:12" ht="12.75">
      <c r="B14" s="96">
        <v>10</v>
      </c>
      <c r="C14" s="98" t="s">
        <v>44</v>
      </c>
      <c r="D14" s="94">
        <v>12.82713694</v>
      </c>
      <c r="E14" s="94">
        <v>116.34052693</v>
      </c>
      <c r="F14" s="94">
        <v>77.536262795</v>
      </c>
      <c r="G14" s="94">
        <v>4.652174958</v>
      </c>
      <c r="H14" s="94">
        <v>3.6400455189999996</v>
      </c>
      <c r="I14" s="94"/>
      <c r="J14" s="95"/>
      <c r="K14" s="95">
        <v>214.99614714199998</v>
      </c>
      <c r="L14" s="95">
        <v>2.034628784</v>
      </c>
    </row>
    <row r="15" spans="2:12" ht="12.75">
      <c r="B15" s="96">
        <v>11</v>
      </c>
      <c r="C15" s="98" t="s">
        <v>45</v>
      </c>
      <c r="D15" s="94">
        <v>144.045215354</v>
      </c>
      <c r="E15" s="94">
        <v>404.327754023</v>
      </c>
      <c r="F15" s="94">
        <v>705.3556366329999</v>
      </c>
      <c r="G15" s="94">
        <v>23.039442946</v>
      </c>
      <c r="H15" s="94">
        <v>29.059907676999998</v>
      </c>
      <c r="I15" s="94"/>
      <c r="J15" s="95"/>
      <c r="K15" s="95">
        <v>1305.827956633</v>
      </c>
      <c r="L15" s="95">
        <v>50.58235656</v>
      </c>
    </row>
    <row r="16" spans="2:12" ht="12.75">
      <c r="B16" s="96">
        <v>12</v>
      </c>
      <c r="C16" s="98" t="s">
        <v>46</v>
      </c>
      <c r="D16" s="94">
        <v>265.061198195</v>
      </c>
      <c r="E16" s="94">
        <v>1169.897735652</v>
      </c>
      <c r="F16" s="94">
        <v>194.305046772</v>
      </c>
      <c r="G16" s="94">
        <v>8.854566623</v>
      </c>
      <c r="H16" s="94">
        <v>7.759090854999999</v>
      </c>
      <c r="I16" s="94"/>
      <c r="J16" s="95"/>
      <c r="K16" s="95">
        <v>1645.877638097</v>
      </c>
      <c r="L16" s="95">
        <v>19.083112079</v>
      </c>
    </row>
    <row r="17" spans="2:12" ht="12.75">
      <c r="B17" s="96">
        <v>13</v>
      </c>
      <c r="C17" s="98" t="s">
        <v>47</v>
      </c>
      <c r="D17" s="94">
        <v>0.05408966899999999</v>
      </c>
      <c r="E17" s="94">
        <v>3.6768136680000003</v>
      </c>
      <c r="F17" s="94">
        <v>9.610580697</v>
      </c>
      <c r="G17" s="94">
        <v>0.30487070699999996</v>
      </c>
      <c r="H17" s="94">
        <v>0.209364154</v>
      </c>
      <c r="I17" s="94"/>
      <c r="J17" s="95"/>
      <c r="K17" s="95">
        <v>13.855718894999999</v>
      </c>
      <c r="L17" s="95">
        <v>0.255120401</v>
      </c>
    </row>
    <row r="18" spans="2:12" ht="12.75">
      <c r="B18" s="96">
        <v>14</v>
      </c>
      <c r="C18" s="98" t="s">
        <v>48</v>
      </c>
      <c r="D18" s="94">
        <v>0</v>
      </c>
      <c r="E18" s="94">
        <v>0.32446565499999996</v>
      </c>
      <c r="F18" s="94">
        <v>4.0708882310000005</v>
      </c>
      <c r="G18" s="94">
        <v>0.065945688</v>
      </c>
      <c r="H18" s="94">
        <v>0.17246109299999998</v>
      </c>
      <c r="I18" s="94"/>
      <c r="J18" s="95"/>
      <c r="K18" s="95">
        <v>4.633760667000001</v>
      </c>
      <c r="L18" s="95">
        <v>0.058022253</v>
      </c>
    </row>
    <row r="19" spans="2:12" ht="12.75">
      <c r="B19" s="96">
        <v>15</v>
      </c>
      <c r="C19" s="98" t="s">
        <v>49</v>
      </c>
      <c r="D19" s="94">
        <v>9.713198064</v>
      </c>
      <c r="E19" s="94">
        <v>6.186782093000001</v>
      </c>
      <c r="F19" s="94">
        <v>25.823709916000002</v>
      </c>
      <c r="G19" s="94">
        <v>0.39935424199999997</v>
      </c>
      <c r="H19" s="94">
        <v>0.7973326230000001</v>
      </c>
      <c r="I19" s="94"/>
      <c r="J19" s="95"/>
      <c r="K19" s="95">
        <v>42.920376938000004</v>
      </c>
      <c r="L19" s="95">
        <v>2.913827855</v>
      </c>
    </row>
    <row r="20" spans="2:12" ht="12.75">
      <c r="B20" s="96">
        <v>16</v>
      </c>
      <c r="C20" s="98" t="s">
        <v>50</v>
      </c>
      <c r="D20" s="94">
        <v>193.610354275</v>
      </c>
      <c r="E20" s="94">
        <v>934.3511968839998</v>
      </c>
      <c r="F20" s="94">
        <v>685.156824354</v>
      </c>
      <c r="G20" s="94">
        <v>25.428869482</v>
      </c>
      <c r="H20" s="94">
        <v>29.353649629000003</v>
      </c>
      <c r="I20" s="94"/>
      <c r="J20" s="95"/>
      <c r="K20" s="95">
        <v>1867.9008946239999</v>
      </c>
      <c r="L20" s="95">
        <v>47.342623006000004</v>
      </c>
    </row>
    <row r="21" spans="2:12" ht="12.75">
      <c r="B21" s="96">
        <v>17</v>
      </c>
      <c r="C21" s="98" t="s">
        <v>51</v>
      </c>
      <c r="D21" s="94">
        <v>19.493152418</v>
      </c>
      <c r="E21" s="94">
        <v>80.55138248399999</v>
      </c>
      <c r="F21" s="94">
        <v>116.794451102</v>
      </c>
      <c r="G21" s="94">
        <v>2.174864616</v>
      </c>
      <c r="H21" s="94">
        <v>8.555199431</v>
      </c>
      <c r="I21" s="94"/>
      <c r="J21" s="95"/>
      <c r="K21" s="95">
        <v>227.569050051</v>
      </c>
      <c r="L21" s="95">
        <v>9.877552539</v>
      </c>
    </row>
    <row r="22" spans="2:12" ht="12.75">
      <c r="B22" s="96">
        <v>18</v>
      </c>
      <c r="C22" s="97" t="s">
        <v>52</v>
      </c>
      <c r="D22" s="94">
        <v>0</v>
      </c>
      <c r="E22" s="94">
        <v>0.015763244</v>
      </c>
      <c r="F22" s="94">
        <v>0.035131447999999996</v>
      </c>
      <c r="G22" s="94">
        <v>0</v>
      </c>
      <c r="H22" s="94">
        <v>0.004279144</v>
      </c>
      <c r="I22" s="94"/>
      <c r="J22" s="95"/>
      <c r="K22" s="95">
        <v>0.05517383599999999</v>
      </c>
      <c r="L22" s="95">
        <v>0.010666221</v>
      </c>
    </row>
    <row r="23" spans="2:12" ht="12.75">
      <c r="B23" s="96">
        <v>19</v>
      </c>
      <c r="C23" s="98" t="s">
        <v>53</v>
      </c>
      <c r="D23" s="94">
        <v>13.705801486000002</v>
      </c>
      <c r="E23" s="94">
        <v>50.612034795</v>
      </c>
      <c r="F23" s="94">
        <v>119.45033303499999</v>
      </c>
      <c r="G23" s="94">
        <v>4.204696338000001</v>
      </c>
      <c r="H23" s="94">
        <v>3.8823981929999998</v>
      </c>
      <c r="I23" s="94"/>
      <c r="J23" s="95"/>
      <c r="K23" s="95">
        <v>191.85526384699997</v>
      </c>
      <c r="L23" s="95">
        <v>9.102109818</v>
      </c>
    </row>
    <row r="24" spans="2:12" ht="12.75">
      <c r="B24" s="96">
        <v>20</v>
      </c>
      <c r="C24" s="98" t="s">
        <v>54</v>
      </c>
      <c r="D24" s="94">
        <v>3018.5966810639998</v>
      </c>
      <c r="E24" s="94">
        <v>8898.470399321</v>
      </c>
      <c r="F24" s="94">
        <v>3676.709318498</v>
      </c>
      <c r="G24" s="94">
        <v>276.384822062</v>
      </c>
      <c r="H24" s="94">
        <v>397.27822077800005</v>
      </c>
      <c r="I24" s="94"/>
      <c r="J24" s="95"/>
      <c r="K24" s="95">
        <v>16267.439441723001</v>
      </c>
      <c r="L24" s="95">
        <v>293.63771396100003</v>
      </c>
    </row>
    <row r="25" spans="2:12" ht="12.75">
      <c r="B25" s="96">
        <v>21</v>
      </c>
      <c r="C25" s="97" t="s">
        <v>55</v>
      </c>
      <c r="D25" s="94">
        <v>0</v>
      </c>
      <c r="E25" s="94">
        <v>0.545279862</v>
      </c>
      <c r="F25" s="94">
        <v>0.634495133</v>
      </c>
      <c r="G25" s="94">
        <v>0.019110072</v>
      </c>
      <c r="H25" s="94">
        <v>0.038766840999999996</v>
      </c>
      <c r="I25" s="94"/>
      <c r="J25" s="95"/>
      <c r="K25" s="95">
        <v>1.237651908</v>
      </c>
      <c r="L25" s="95">
        <v>0.01369924</v>
      </c>
    </row>
    <row r="26" spans="2:12" ht="12.75">
      <c r="B26" s="96">
        <v>22</v>
      </c>
      <c r="C26" s="98" t="s">
        <v>56</v>
      </c>
      <c r="D26" s="94">
        <v>0.004676042</v>
      </c>
      <c r="E26" s="94">
        <v>2.933888485</v>
      </c>
      <c r="F26" s="94">
        <v>9.823737408</v>
      </c>
      <c r="G26" s="94">
        <v>0.116024703</v>
      </c>
      <c r="H26" s="94">
        <v>0.184143047</v>
      </c>
      <c r="I26" s="94"/>
      <c r="J26" s="95"/>
      <c r="K26" s="95">
        <v>13.062469685</v>
      </c>
      <c r="L26" s="95">
        <v>0.47887205599999993</v>
      </c>
    </row>
    <row r="27" spans="2:12" ht="12.75">
      <c r="B27" s="96">
        <v>23</v>
      </c>
      <c r="C27" s="97" t="s">
        <v>57</v>
      </c>
      <c r="D27" s="94">
        <v>0</v>
      </c>
      <c r="E27" s="94">
        <v>0</v>
      </c>
      <c r="F27" s="94">
        <v>0.06935179699999999</v>
      </c>
      <c r="G27" s="94">
        <v>0.04833531</v>
      </c>
      <c r="H27" s="94">
        <v>0.009465312</v>
      </c>
      <c r="I27" s="94"/>
      <c r="J27" s="95"/>
      <c r="K27" s="95">
        <v>0.127152419</v>
      </c>
      <c r="L27" s="95">
        <v>0</v>
      </c>
    </row>
    <row r="28" spans="2:12" ht="12.75">
      <c r="B28" s="96">
        <v>24</v>
      </c>
      <c r="C28" s="97" t="s">
        <v>58</v>
      </c>
      <c r="D28" s="94">
        <v>0</v>
      </c>
      <c r="E28" s="94">
        <v>1.4886975599999999</v>
      </c>
      <c r="F28" s="94">
        <v>1.866814549</v>
      </c>
      <c r="G28" s="94">
        <v>0.0019324540000000001</v>
      </c>
      <c r="H28" s="94">
        <v>0.042539996000000004</v>
      </c>
      <c r="I28" s="94"/>
      <c r="J28" s="95"/>
      <c r="K28" s="95">
        <v>3.399984559</v>
      </c>
      <c r="L28" s="95">
        <v>0.069277036</v>
      </c>
    </row>
    <row r="29" spans="2:12" ht="12.75">
      <c r="B29" s="96">
        <v>25</v>
      </c>
      <c r="C29" s="98" t="s">
        <v>59</v>
      </c>
      <c r="D29" s="94">
        <v>78.29349153</v>
      </c>
      <c r="E29" s="94">
        <v>574.6229190670001</v>
      </c>
      <c r="F29" s="94">
        <v>245.540378394</v>
      </c>
      <c r="G29" s="94">
        <v>9.870464944</v>
      </c>
      <c r="H29" s="94">
        <v>10.518408789</v>
      </c>
      <c r="I29" s="94"/>
      <c r="J29" s="95"/>
      <c r="K29" s="95">
        <v>918.845662724</v>
      </c>
      <c r="L29" s="95">
        <v>23.905170443</v>
      </c>
    </row>
    <row r="30" spans="2:12" ht="12.75">
      <c r="B30" s="96">
        <v>26</v>
      </c>
      <c r="C30" s="98" t="s">
        <v>60</v>
      </c>
      <c r="D30" s="94">
        <v>0.453156126</v>
      </c>
      <c r="E30" s="94">
        <v>20.555912558000003</v>
      </c>
      <c r="F30" s="94">
        <v>23.424183072</v>
      </c>
      <c r="G30" s="94">
        <v>0.27030567</v>
      </c>
      <c r="H30" s="94">
        <v>0.85708448</v>
      </c>
      <c r="I30" s="94"/>
      <c r="J30" s="95"/>
      <c r="K30" s="95">
        <v>45.560641906</v>
      </c>
      <c r="L30" s="95">
        <v>1.1762577349999999</v>
      </c>
    </row>
    <row r="31" spans="2:12" ht="12.75">
      <c r="B31" s="96">
        <v>27</v>
      </c>
      <c r="C31" s="98" t="s">
        <v>17</v>
      </c>
      <c r="D31" s="94">
        <v>332.566502601</v>
      </c>
      <c r="E31" s="94">
        <v>1639.962964357</v>
      </c>
      <c r="F31" s="94">
        <v>1096.122858757</v>
      </c>
      <c r="G31" s="94">
        <v>48.990891018</v>
      </c>
      <c r="H31" s="94">
        <v>47.327150267</v>
      </c>
      <c r="I31" s="94"/>
      <c r="J31" s="95"/>
      <c r="K31" s="95">
        <v>3164.970367</v>
      </c>
      <c r="L31" s="95">
        <v>75.185842611</v>
      </c>
    </row>
    <row r="32" spans="2:12" ht="12.75">
      <c r="B32" s="96">
        <v>28</v>
      </c>
      <c r="C32" s="98" t="s">
        <v>61</v>
      </c>
      <c r="D32" s="94">
        <v>0.24317725499999998</v>
      </c>
      <c r="E32" s="94">
        <v>2.201128993</v>
      </c>
      <c r="F32" s="94">
        <v>6.171366747</v>
      </c>
      <c r="G32" s="94">
        <v>0.16751131</v>
      </c>
      <c r="H32" s="94">
        <v>0.650636395</v>
      </c>
      <c r="I32" s="94"/>
      <c r="J32" s="95"/>
      <c r="K32" s="95">
        <v>9.4338207</v>
      </c>
      <c r="L32" s="95">
        <v>0.389367093</v>
      </c>
    </row>
    <row r="33" spans="2:12" ht="12.75">
      <c r="B33" s="96">
        <v>29</v>
      </c>
      <c r="C33" s="98" t="s">
        <v>62</v>
      </c>
      <c r="D33" s="94">
        <v>35.817616243</v>
      </c>
      <c r="E33" s="94">
        <v>182.39420237700003</v>
      </c>
      <c r="F33" s="94">
        <v>98.975638817</v>
      </c>
      <c r="G33" s="94">
        <v>2.460081422</v>
      </c>
      <c r="H33" s="94">
        <v>2.9165395039999997</v>
      </c>
      <c r="I33" s="94"/>
      <c r="J33" s="95"/>
      <c r="K33" s="95">
        <v>322.564078363</v>
      </c>
      <c r="L33" s="95">
        <v>13.387979724</v>
      </c>
    </row>
    <row r="34" spans="2:12" ht="12.75">
      <c r="B34" s="96">
        <v>30</v>
      </c>
      <c r="C34" s="98" t="s">
        <v>63</v>
      </c>
      <c r="D34" s="94">
        <v>240.88124933400002</v>
      </c>
      <c r="E34" s="94">
        <v>1023.5855282089999</v>
      </c>
      <c r="F34" s="94">
        <v>159.907792637</v>
      </c>
      <c r="G34" s="94">
        <v>2.837635573</v>
      </c>
      <c r="H34" s="94">
        <v>5.492011144</v>
      </c>
      <c r="I34" s="94"/>
      <c r="J34" s="95"/>
      <c r="K34" s="95">
        <v>1432.7042168969997</v>
      </c>
      <c r="L34" s="95">
        <v>9.728964098</v>
      </c>
    </row>
    <row r="35" spans="2:12" ht="12.75">
      <c r="B35" s="96">
        <v>31</v>
      </c>
      <c r="C35" s="97" t="s">
        <v>64</v>
      </c>
      <c r="D35" s="94">
        <v>0.00260167</v>
      </c>
      <c r="E35" s="94">
        <v>0.406084932</v>
      </c>
      <c r="F35" s="94">
        <v>1.0523263740000002</v>
      </c>
      <c r="G35" s="94">
        <v>0.002457089</v>
      </c>
      <c r="H35" s="94">
        <v>0.014323726</v>
      </c>
      <c r="I35" s="94"/>
      <c r="J35" s="95"/>
      <c r="K35" s="95">
        <v>1.477793791</v>
      </c>
      <c r="L35" s="95">
        <v>0</v>
      </c>
    </row>
    <row r="36" spans="2:12" ht="12.75">
      <c r="B36" s="96">
        <v>32</v>
      </c>
      <c r="C36" s="98" t="s">
        <v>65</v>
      </c>
      <c r="D36" s="94">
        <v>185.166027318</v>
      </c>
      <c r="E36" s="94">
        <v>416.939573089</v>
      </c>
      <c r="F36" s="94">
        <v>368.76411106399996</v>
      </c>
      <c r="G36" s="94">
        <v>23.289640667</v>
      </c>
      <c r="H36" s="94">
        <v>17.830644817</v>
      </c>
      <c r="I36" s="94"/>
      <c r="J36" s="95"/>
      <c r="K36" s="95">
        <v>1011.9899969549999</v>
      </c>
      <c r="L36" s="95">
        <v>38.534894802</v>
      </c>
    </row>
    <row r="37" spans="2:12" ht="12.75">
      <c r="B37" s="96">
        <v>33</v>
      </c>
      <c r="C37" s="98" t="s">
        <v>66</v>
      </c>
      <c r="D37" s="94">
        <v>0.005095105</v>
      </c>
      <c r="E37" s="94">
        <v>0.085433441</v>
      </c>
      <c r="F37" s="94">
        <v>0.5770790459999999</v>
      </c>
      <c r="G37" s="94">
        <v>0</v>
      </c>
      <c r="H37" s="94">
        <v>0.014774419</v>
      </c>
      <c r="I37" s="94"/>
      <c r="J37" s="95"/>
      <c r="K37" s="95">
        <v>0.682382011</v>
      </c>
      <c r="L37" s="95">
        <v>0</v>
      </c>
    </row>
    <row r="38" spans="2:12" ht="12.75">
      <c r="B38" s="96">
        <v>34</v>
      </c>
      <c r="C38" s="98" t="s">
        <v>67</v>
      </c>
      <c r="D38" s="94">
        <v>147.489155105</v>
      </c>
      <c r="E38" s="94">
        <v>377.765481222</v>
      </c>
      <c r="F38" s="94">
        <v>289.356344019</v>
      </c>
      <c r="G38" s="94">
        <v>9.701444306</v>
      </c>
      <c r="H38" s="94">
        <v>9.680227123</v>
      </c>
      <c r="I38" s="94"/>
      <c r="J38" s="95"/>
      <c r="K38" s="95">
        <v>833.9926517750001</v>
      </c>
      <c r="L38" s="95">
        <v>37.237305193</v>
      </c>
    </row>
    <row r="39" spans="2:12" ht="12.75">
      <c r="B39" s="96">
        <v>35</v>
      </c>
      <c r="C39" s="98" t="s">
        <v>68</v>
      </c>
      <c r="D39" s="94">
        <v>0.046015711</v>
      </c>
      <c r="E39" s="94">
        <v>5.1411912</v>
      </c>
      <c r="F39" s="94">
        <v>6.686406518</v>
      </c>
      <c r="G39" s="94">
        <v>0.13154643200000002</v>
      </c>
      <c r="H39" s="94">
        <v>0.177524808</v>
      </c>
      <c r="I39" s="94"/>
      <c r="J39" s="95"/>
      <c r="K39" s="95">
        <v>12.182684668999999</v>
      </c>
      <c r="L39" s="95">
        <v>1.3588241650000001</v>
      </c>
    </row>
    <row r="40" spans="2:12" ht="12.75">
      <c r="B40" s="96">
        <v>36</v>
      </c>
      <c r="C40" s="98" t="s">
        <v>69</v>
      </c>
      <c r="D40" s="94">
        <v>201.21005256700002</v>
      </c>
      <c r="E40" s="94">
        <v>966.203144309</v>
      </c>
      <c r="F40" s="94">
        <v>484.92275376099997</v>
      </c>
      <c r="G40" s="94">
        <v>11.016470485</v>
      </c>
      <c r="H40" s="94">
        <v>25.724506859</v>
      </c>
      <c r="I40" s="94"/>
      <c r="J40" s="95"/>
      <c r="K40" s="95">
        <v>1689.076927981</v>
      </c>
      <c r="L40" s="95">
        <v>70.095332948</v>
      </c>
    </row>
    <row r="41" spans="2:12" ht="12.75">
      <c r="B41" s="93" t="s">
        <v>11</v>
      </c>
      <c r="C41" s="92"/>
      <c r="D41" s="95">
        <f>SUM(D5:D40)</f>
        <v>4970.534779075</v>
      </c>
      <c r="E41" s="95">
        <f aca="true" t="shared" si="0" ref="E41:L41">SUM(E5:E40)</f>
        <v>17191.949073858</v>
      </c>
      <c r="F41" s="95">
        <f t="shared" si="0"/>
        <v>8781.377762445</v>
      </c>
      <c r="G41" s="95">
        <f t="shared" si="0"/>
        <v>465.14264166400005</v>
      </c>
      <c r="H41" s="95">
        <f t="shared" si="0"/>
        <v>615.8436085780002</v>
      </c>
      <c r="I41" s="95">
        <f t="shared" si="0"/>
        <v>0</v>
      </c>
      <c r="J41" s="95">
        <f t="shared" si="0"/>
        <v>0</v>
      </c>
      <c r="K41" s="95">
        <f t="shared" si="0"/>
        <v>32024.84786562</v>
      </c>
      <c r="L41" s="95">
        <f t="shared" si="0"/>
        <v>737.6901726230001</v>
      </c>
    </row>
    <row r="42" ht="12.75">
      <c r="B42" s="91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Bhattshr</cp:lastModifiedBy>
  <cp:lastPrinted>2014-03-24T10:58:12Z</cp:lastPrinted>
  <dcterms:created xsi:type="dcterms:W3CDTF">2014-01-06T04:43:23Z</dcterms:created>
  <dcterms:modified xsi:type="dcterms:W3CDTF">2014-05-09T10:44:00Z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