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<sst xmlns="http://schemas.openxmlformats.org/spreadsheetml/2006/main" count="225" uniqueCount="190">
  <si>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</si>
  <si>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</si>
  <si>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</si>
  <si>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</si>
  <si>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</si>
  <si>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</si>
  <si>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</si>
  <si>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</si>
  <si>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</si>
  <si>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</si>
  <si>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</si>
  <si>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</si>
  <si>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</si>
  <si>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</si>
  <si>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</si>
  <si>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</si>
  <si>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</si>
  <si>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</si>
  <si>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</si>
  <si>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</si>
  <si>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</si>
  <si>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</si>
  <si>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</si>
  <si>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</si>
  <si>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</si>
  <si>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</si>
  <si>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</si>
  <si>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</si>
  <si>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</si>
  <si>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</si>
  <si>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</si>
  <si>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</si>
  <si>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</si>
  <si>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</si>
  <si>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</si>
  <si>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</si>
  <si>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</si>
  <si>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</si>
  <si>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</si>
  <si>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</si>
  <si>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</si>
  <si>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</si>
  <si>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</si>
  <si>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</si>
  <si>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</si>
  <si>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</si>
  <si>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</si>
  <si>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</si>
  <si>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</si>
  <si>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</si>
  <si>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</si>
  <si>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</si>
  <si>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</si>
  <si>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</si>
  <si>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</si>
  <si>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</si>
  <si>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</si>
  <si>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</si>
  <si>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</si>
  <si>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</si>
  <si>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</si>
  <si>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</si>
  <si>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</si>
  <si>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</si>
  <si>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</si>
  <si>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</si>
  <si>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</si>
  <si>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</si>
  <si>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</si>
  <si>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</si>
  <si>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</si>
  <si>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</si>
  <si>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</si>
  <si>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</si>
  <si>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</si>
  <si>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</si>
  <si>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</si>
  <si>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</si>
  <si>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</si>
  <si>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</si>
  <si>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</si>
  <si>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</si>
  <si>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</si>
  <si>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</si>
  <si>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</si>
  <si>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</si>
  <si>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</si>
  <si>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</si>
  <si>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</si>
  <si>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</si>
  <si>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</si>
  <si>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</si>
  <si>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</si>
  <si>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</si>
  <si>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</si>
  <si>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</si>
  <si>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</si>
  <si>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</si>
  <si>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</si>
  <si>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</si>
  <si>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</si>
  <si>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</si>
  <si>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</si>
  <si>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</si>
  <si>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</si>
  <si>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</si>
  <si>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</si>
  <si>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</si>
  <si>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</si>
  <si>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</si>
  <si>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</si>
  <si>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</si>
  <si>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</si>
  <si>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</si>
  <si>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</si>
  <si>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</si>
  <si>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</si>
  <si>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</si>
  <si>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</si>
  <si>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</si>
  <si>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</si>
  <si>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</si>
  <si>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</si>
  <si>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</si>
  <si>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</si>
  <si>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</si>
  <si>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</si>
  <si>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</si>
  <si>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</si>
  <si>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</si>
  <si>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</si>
  <si>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</si>
  <si>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</si>
  <si>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</si>
  <si>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</si>
  <si>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</si>
  <si>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</si>
  <si>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</si>
  <si>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</si>
  <si>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</si>
  <si>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</si>
  <si>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</si>
  <si>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</si>
  <si>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</si>
  <si>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</si>
  <si>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</si>
  <si>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</si>
  <si>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</si>
  <si>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</si>
  <si>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</si>
  <si>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</si>
  <si>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</si>
  <si>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</si>
  <si>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</si>
  <si>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</si>
  <si>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</si>
  <si>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</si>
  <si>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</si>
  <si>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</si>
  <si>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</si>
  <si>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</si>
  <si>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</si>
  <si>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</si>
  <si>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</si>
  <si>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</si>
  <si>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S11 - 36M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</si>
  <si>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</si>
  <si>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</si>
  <si>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</si>
  <si>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</si>
  <si>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</si>
  <si>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</si>
  <si>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</si>
  <si>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</si>
  <si>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</si>
  <si>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</si>
  <si>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</si>
  <si>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</si>
  <si>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</si>
  <si>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</si>
  <si>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</si>
  <si>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</si>
  <si>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</si>
  <si>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</si>
  <si>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</si>
  <si>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</si>
  <si>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</si>
  <si>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 BlackRock Mutual Fund: Average Assets Under Management (AAUM) as on 30.09.2015 (All figures in Rs. Crore)</t>
  </si>
  <si>
    <t>Table showing State wise /Union Territory wise contribution to AAUM of category of schemes as on 30.09.2015</t>
  </si>
  <si>
    <t>DSPBR DAF - S39 - 36M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</si>
</sst>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  <numFmt numFmtId="166" formatCode="_(* #,##0.000_);_(* \(#,##0.000\);_(* &quot;-&quot;??_);_(@_)"/>
    <numFmt numFmtId="167" formatCode="0.000"/>
    <numFmt numFmtId="168" formatCode="0.0000"/>
    <numFmt numFmtId="169" formatCode="_(* #,##0.0000_);_(* \(#,##0.0000\);_(* &quot;-&quot;??_);_(@_)"/>
    <numFmt numFmtId="170" formatCode="_(* #,##0.00000_);_(* \(#,##0.00000\);_(* &quot;-&quot;??_);_(@_)"/>
    <numFmt numFmtId="171" formatCode="#,##0.000"/>
    <numFmt numFmtId="172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64" fontId="1" fillId="33" borderId="21" xfId="42" applyNumberFormat="1" applyFont="1" applyFill="1" applyBorder="1" applyAlignment="1">
      <alignment/>
    </xf>
    <xf numFmtId="164" fontId="1" fillId="33" borderId="22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164" fontId="1" fillId="33" borderId="16" xfId="42" applyNumberFormat="1" applyFont="1" applyFill="1" applyBorder="1" applyAlignment="1">
      <alignment horizontal="center"/>
    </xf>
    <xf numFmtId="164" fontId="1" fillId="33" borderId="23" xfId="42" applyNumberFormat="1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0" borderId="24" xfId="42" applyFont="1" applyBorder="1" applyAlignment="1">
      <alignment/>
    </xf>
    <xf numFmtId="43" fontId="1" fillId="0" borderId="19" xfId="42" applyFont="1" applyBorder="1" applyAlignment="1">
      <alignment/>
    </xf>
    <xf numFmtId="43" fontId="9" fillId="0" borderId="25" xfId="42" applyFont="1" applyFill="1" applyBorder="1" applyAlignment="1">
      <alignment horizontal="right"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6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2" fillId="0" borderId="28" xfId="56" applyNumberFormat="1" applyFont="1" applyFill="1" applyBorder="1" applyAlignment="1">
      <alignment horizontal="center" vertical="top" wrapText="1"/>
      <protection/>
    </xf>
    <xf numFmtId="2" fontId="2" fillId="0" borderId="29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3" fontId="6" fillId="0" borderId="31" xfId="56" applyNumberFormat="1" applyFont="1" applyFill="1" applyBorder="1" applyAlignment="1">
      <alignment vertical="center" wrapText="1"/>
      <protection/>
    </xf>
    <xf numFmtId="43" fontId="0" fillId="0" borderId="32" xfId="42" applyFont="1" applyBorder="1" applyAlignment="1">
      <alignment horizontal="center"/>
    </xf>
    <xf numFmtId="43" fontId="0" fillId="0" borderId="33" xfId="42" applyFont="1" applyBorder="1" applyAlignment="1">
      <alignment horizontal="center"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49" fontId="43" fillId="0" borderId="37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10.7109375" style="2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17" t="s">
        <v>71</v>
      </c>
      <c r="B1" s="141" t="s">
        <v>30</v>
      </c>
      <c r="C1" s="127" t="s">
        <v>187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9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8"/>
      <c r="B2" s="142"/>
      <c r="C2" s="146" t="s">
        <v>29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8"/>
      <c r="W2" s="146" t="s">
        <v>27</v>
      </c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8"/>
      <c r="AQ2" s="146" t="s">
        <v>28</v>
      </c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8"/>
      <c r="BK2" s="133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8"/>
      <c r="B3" s="142"/>
      <c r="C3" s="130" t="s">
        <v>12</v>
      </c>
      <c r="D3" s="131"/>
      <c r="E3" s="131"/>
      <c r="F3" s="131"/>
      <c r="G3" s="131"/>
      <c r="H3" s="131"/>
      <c r="I3" s="131"/>
      <c r="J3" s="131"/>
      <c r="K3" s="131"/>
      <c r="L3" s="132"/>
      <c r="M3" s="130" t="s">
        <v>13</v>
      </c>
      <c r="N3" s="131"/>
      <c r="O3" s="131"/>
      <c r="P3" s="131"/>
      <c r="Q3" s="131"/>
      <c r="R3" s="131"/>
      <c r="S3" s="131"/>
      <c r="T3" s="131"/>
      <c r="U3" s="131"/>
      <c r="V3" s="132"/>
      <c r="W3" s="130" t="s">
        <v>12</v>
      </c>
      <c r="X3" s="131"/>
      <c r="Y3" s="131"/>
      <c r="Z3" s="131"/>
      <c r="AA3" s="131"/>
      <c r="AB3" s="131"/>
      <c r="AC3" s="131"/>
      <c r="AD3" s="131"/>
      <c r="AE3" s="131"/>
      <c r="AF3" s="132"/>
      <c r="AG3" s="130" t="s">
        <v>13</v>
      </c>
      <c r="AH3" s="131"/>
      <c r="AI3" s="131"/>
      <c r="AJ3" s="131"/>
      <c r="AK3" s="131"/>
      <c r="AL3" s="131"/>
      <c r="AM3" s="131"/>
      <c r="AN3" s="131"/>
      <c r="AO3" s="131"/>
      <c r="AP3" s="132"/>
      <c r="AQ3" s="130" t="s">
        <v>12</v>
      </c>
      <c r="AR3" s="131"/>
      <c r="AS3" s="131"/>
      <c r="AT3" s="131"/>
      <c r="AU3" s="131"/>
      <c r="AV3" s="131"/>
      <c r="AW3" s="131"/>
      <c r="AX3" s="131"/>
      <c r="AY3" s="131"/>
      <c r="AZ3" s="132"/>
      <c r="BA3" s="130" t="s">
        <v>13</v>
      </c>
      <c r="BB3" s="131"/>
      <c r="BC3" s="131"/>
      <c r="BD3" s="131"/>
      <c r="BE3" s="131"/>
      <c r="BF3" s="131"/>
      <c r="BG3" s="131"/>
      <c r="BH3" s="131"/>
      <c r="BI3" s="131"/>
      <c r="BJ3" s="132"/>
      <c r="BK3" s="134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8"/>
      <c r="B4" s="142"/>
      <c r="C4" s="149" t="s">
        <v>31</v>
      </c>
      <c r="D4" s="150"/>
      <c r="E4" s="150"/>
      <c r="F4" s="150"/>
      <c r="G4" s="151"/>
      <c r="H4" s="138" t="s">
        <v>32</v>
      </c>
      <c r="I4" s="139"/>
      <c r="J4" s="139"/>
      <c r="K4" s="139"/>
      <c r="L4" s="140"/>
      <c r="M4" s="149" t="s">
        <v>31</v>
      </c>
      <c r="N4" s="150"/>
      <c r="O4" s="150"/>
      <c r="P4" s="150"/>
      <c r="Q4" s="151"/>
      <c r="R4" s="138" t="s">
        <v>32</v>
      </c>
      <c r="S4" s="139"/>
      <c r="T4" s="139"/>
      <c r="U4" s="139"/>
      <c r="V4" s="140"/>
      <c r="W4" s="149" t="s">
        <v>31</v>
      </c>
      <c r="X4" s="150"/>
      <c r="Y4" s="150"/>
      <c r="Z4" s="150"/>
      <c r="AA4" s="151"/>
      <c r="AB4" s="138" t="s">
        <v>32</v>
      </c>
      <c r="AC4" s="139"/>
      <c r="AD4" s="139"/>
      <c r="AE4" s="139"/>
      <c r="AF4" s="140"/>
      <c r="AG4" s="149" t="s">
        <v>31</v>
      </c>
      <c r="AH4" s="150"/>
      <c r="AI4" s="150"/>
      <c r="AJ4" s="150"/>
      <c r="AK4" s="151"/>
      <c r="AL4" s="138" t="s">
        <v>32</v>
      </c>
      <c r="AM4" s="139"/>
      <c r="AN4" s="139"/>
      <c r="AO4" s="139"/>
      <c r="AP4" s="140"/>
      <c r="AQ4" s="149" t="s">
        <v>31</v>
      </c>
      <c r="AR4" s="150"/>
      <c r="AS4" s="150"/>
      <c r="AT4" s="150"/>
      <c r="AU4" s="151"/>
      <c r="AV4" s="138" t="s">
        <v>32</v>
      </c>
      <c r="AW4" s="139"/>
      <c r="AX4" s="139"/>
      <c r="AY4" s="139"/>
      <c r="AZ4" s="140"/>
      <c r="BA4" s="149" t="s">
        <v>31</v>
      </c>
      <c r="BB4" s="150"/>
      <c r="BC4" s="150"/>
      <c r="BD4" s="150"/>
      <c r="BE4" s="151"/>
      <c r="BF4" s="138" t="s">
        <v>32</v>
      </c>
      <c r="BG4" s="139"/>
      <c r="BH4" s="139"/>
      <c r="BI4" s="139"/>
      <c r="BJ4" s="140"/>
      <c r="BK4" s="134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8"/>
      <c r="B5" s="142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5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5"/>
    </row>
    <row r="7" spans="1:63" ht="12.75">
      <c r="A7" s="11" t="s">
        <v>72</v>
      </c>
      <c r="B7" s="18" t="s">
        <v>14</v>
      </c>
      <c r="C7" s="143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5"/>
    </row>
    <row r="8" spans="1:63" ht="12.75">
      <c r="A8" s="11"/>
      <c r="B8" s="47" t="s">
        <v>94</v>
      </c>
      <c r="C8" s="45">
        <v>0</v>
      </c>
      <c r="D8" s="53">
        <v>420.040172015</v>
      </c>
      <c r="E8" s="45">
        <v>0</v>
      </c>
      <c r="F8" s="45">
        <v>0</v>
      </c>
      <c r="G8" s="45">
        <v>0</v>
      </c>
      <c r="H8" s="45">
        <v>6.758360647999999</v>
      </c>
      <c r="I8" s="45">
        <v>2250.304100287</v>
      </c>
      <c r="J8" s="45">
        <v>394.591485522</v>
      </c>
      <c r="K8" s="45">
        <v>46.386393624</v>
      </c>
      <c r="L8" s="45">
        <v>128.011740155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3.3205949840000004</v>
      </c>
      <c r="S8" s="45">
        <v>65.61453887799999</v>
      </c>
      <c r="T8" s="45">
        <v>8.355987241</v>
      </c>
      <c r="U8" s="45">
        <v>0</v>
      </c>
      <c r="V8" s="45">
        <v>7.923772955000001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0.0012507549999999999</v>
      </c>
      <c r="AC8" s="45">
        <v>0</v>
      </c>
      <c r="AD8" s="45">
        <v>0</v>
      </c>
      <c r="AE8" s="45">
        <v>0</v>
      </c>
      <c r="AF8" s="45">
        <v>0.015828274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2.649893037</v>
      </c>
      <c r="AS8" s="45">
        <v>0</v>
      </c>
      <c r="AT8" s="45">
        <v>0</v>
      </c>
      <c r="AU8" s="45">
        <v>0</v>
      </c>
      <c r="AV8" s="45">
        <v>23.794599369</v>
      </c>
      <c r="AW8" s="45">
        <v>1172.3857821840002</v>
      </c>
      <c r="AX8" s="45">
        <v>51.458511808</v>
      </c>
      <c r="AY8" s="45">
        <v>0</v>
      </c>
      <c r="AZ8" s="45">
        <v>172.210106262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8.070102945999999</v>
      </c>
      <c r="BG8" s="53">
        <v>85.37696759100001</v>
      </c>
      <c r="BH8" s="45">
        <v>6.326563002</v>
      </c>
      <c r="BI8" s="45">
        <v>0</v>
      </c>
      <c r="BJ8" s="45">
        <v>19.572002205</v>
      </c>
      <c r="BK8" s="91">
        <f>SUM(C8:BJ8)</f>
        <v>4873.168753741999</v>
      </c>
    </row>
    <row r="9" spans="1:63" ht="12.75">
      <c r="A9" s="11"/>
      <c r="B9" s="47" t="s">
        <v>96</v>
      </c>
      <c r="C9" s="45">
        <v>0</v>
      </c>
      <c r="D9" s="53">
        <v>0.5344684230000001</v>
      </c>
      <c r="E9" s="45">
        <v>0</v>
      </c>
      <c r="F9" s="45">
        <v>0</v>
      </c>
      <c r="G9" s="54">
        <v>0</v>
      </c>
      <c r="H9" s="55">
        <v>0.597299923</v>
      </c>
      <c r="I9" s="45">
        <v>0</v>
      </c>
      <c r="J9" s="45">
        <v>0</v>
      </c>
      <c r="K9" s="56">
        <v>0</v>
      </c>
      <c r="L9" s="54">
        <v>1.391714333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0.184419955</v>
      </c>
      <c r="S9" s="45">
        <v>0</v>
      </c>
      <c r="T9" s="45">
        <v>0</v>
      </c>
      <c r="U9" s="45">
        <v>0</v>
      </c>
      <c r="V9" s="54">
        <v>0.008134646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2.259645156</v>
      </c>
      <c r="AW9" s="45">
        <v>2.3565941489999997</v>
      </c>
      <c r="AX9" s="45">
        <v>0</v>
      </c>
      <c r="AY9" s="56">
        <v>0</v>
      </c>
      <c r="AZ9" s="54">
        <v>11.362293027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0.570050041</v>
      </c>
      <c r="BG9" s="53">
        <v>1.0004134230000001</v>
      </c>
      <c r="BH9" s="45">
        <v>0</v>
      </c>
      <c r="BI9" s="45">
        <v>0</v>
      </c>
      <c r="BJ9" s="45">
        <v>0.407521598</v>
      </c>
      <c r="BK9" s="91">
        <f>SUM(C9:BJ9)</f>
        <v>20.672554673999997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K10">SUM(D8:D9)</f>
        <v>420.574640438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7.355660571</v>
      </c>
      <c r="I10" s="92">
        <f t="shared" si="0"/>
        <v>2250.304100287</v>
      </c>
      <c r="J10" s="92">
        <f t="shared" si="0"/>
        <v>394.591485522</v>
      </c>
      <c r="K10" s="92">
        <f t="shared" si="0"/>
        <v>46.386393624</v>
      </c>
      <c r="L10" s="92">
        <f t="shared" si="0"/>
        <v>129.40345448800002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3.5050149390000005</v>
      </c>
      <c r="S10" s="92">
        <f t="shared" si="0"/>
        <v>65.61453887799999</v>
      </c>
      <c r="T10" s="92">
        <f t="shared" si="0"/>
        <v>8.355987241</v>
      </c>
      <c r="U10" s="92">
        <f t="shared" si="0"/>
        <v>0</v>
      </c>
      <c r="V10" s="92">
        <f t="shared" si="0"/>
        <v>7.931907601000002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0.0012507549999999999</v>
      </c>
      <c r="AC10" s="92">
        <f t="shared" si="0"/>
        <v>0</v>
      </c>
      <c r="AD10" s="92">
        <f t="shared" si="0"/>
        <v>0</v>
      </c>
      <c r="AE10" s="92">
        <f t="shared" si="0"/>
        <v>0</v>
      </c>
      <c r="AF10" s="92">
        <f t="shared" si="0"/>
        <v>0.015828274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2.649893037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26.054244525</v>
      </c>
      <c r="AW10" s="92">
        <f t="shared" si="0"/>
        <v>1174.7423763330003</v>
      </c>
      <c r="AX10" s="92">
        <f t="shared" si="0"/>
        <v>51.458511808</v>
      </c>
      <c r="AY10" s="92">
        <f t="shared" si="0"/>
        <v>0</v>
      </c>
      <c r="AZ10" s="92">
        <f t="shared" si="0"/>
        <v>183.572399289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8.640152986999999</v>
      </c>
      <c r="BG10" s="92">
        <f t="shared" si="0"/>
        <v>86.37738101400001</v>
      </c>
      <c r="BH10" s="92">
        <f t="shared" si="0"/>
        <v>6.326563002</v>
      </c>
      <c r="BI10" s="92">
        <f t="shared" si="0"/>
        <v>0</v>
      </c>
      <c r="BJ10" s="92">
        <f t="shared" si="0"/>
        <v>19.979523803</v>
      </c>
      <c r="BK10" s="92">
        <f t="shared" si="0"/>
        <v>4893.841308415999</v>
      </c>
    </row>
    <row r="11" spans="1:63" ht="12.75">
      <c r="A11" s="11" t="s">
        <v>73</v>
      </c>
      <c r="B11" s="18" t="s">
        <v>3</v>
      </c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6"/>
    </row>
    <row r="12" spans="1:63" ht="12.75">
      <c r="A12" s="11"/>
      <c r="B12" s="46" t="s">
        <v>95</v>
      </c>
      <c r="C12" s="45">
        <v>0</v>
      </c>
      <c r="D12" s="53">
        <v>207.80501441500002</v>
      </c>
      <c r="E12" s="45">
        <v>0</v>
      </c>
      <c r="F12" s="45">
        <v>0</v>
      </c>
      <c r="G12" s="54">
        <v>0</v>
      </c>
      <c r="H12" s="55">
        <v>0.532147654</v>
      </c>
      <c r="I12" s="45">
        <v>11.463111167</v>
      </c>
      <c r="J12" s="45">
        <v>0</v>
      </c>
      <c r="K12" s="56">
        <v>89.788446748</v>
      </c>
      <c r="L12" s="54">
        <v>77.112260059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0.28119152199999997</v>
      </c>
      <c r="S12" s="45">
        <v>0</v>
      </c>
      <c r="T12" s="45">
        <v>0</v>
      </c>
      <c r="U12" s="45">
        <v>0</v>
      </c>
      <c r="V12" s="54">
        <v>0.008214589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23.625558545</v>
      </c>
      <c r="AS12" s="45">
        <v>0</v>
      </c>
      <c r="AT12" s="56">
        <v>0</v>
      </c>
      <c r="AU12" s="54">
        <v>0</v>
      </c>
      <c r="AV12" s="55">
        <v>3.520595093</v>
      </c>
      <c r="AW12" s="45">
        <v>47.760753539</v>
      </c>
      <c r="AX12" s="45">
        <v>0</v>
      </c>
      <c r="AY12" s="56">
        <v>0</v>
      </c>
      <c r="AZ12" s="54">
        <v>52.459312313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0.903029765</v>
      </c>
      <c r="BG12" s="53">
        <v>0.326102325</v>
      </c>
      <c r="BH12" s="45">
        <v>0</v>
      </c>
      <c r="BI12" s="45">
        <v>0</v>
      </c>
      <c r="BJ12" s="45">
        <v>4.283150203</v>
      </c>
      <c r="BK12" s="91">
        <f>SUM(C12:BJ12)</f>
        <v>519.868887937</v>
      </c>
    </row>
    <row r="13" spans="1:63" ht="12.75">
      <c r="A13" s="11"/>
      <c r="B13" s="47" t="s">
        <v>175</v>
      </c>
      <c r="C13" s="45">
        <v>0</v>
      </c>
      <c r="D13" s="53">
        <v>31.941571419</v>
      </c>
      <c r="E13" s="45">
        <v>0</v>
      </c>
      <c r="F13" s="45">
        <v>0</v>
      </c>
      <c r="G13" s="54">
        <v>0</v>
      </c>
      <c r="H13" s="55">
        <v>0.167301235</v>
      </c>
      <c r="I13" s="45">
        <v>5.569833872999999</v>
      </c>
      <c r="J13" s="45">
        <v>0</v>
      </c>
      <c r="K13" s="56">
        <v>0</v>
      </c>
      <c r="L13" s="54">
        <v>7.1467099560000005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0.025870787</v>
      </c>
      <c r="S13" s="45">
        <v>0</v>
      </c>
      <c r="T13" s="45">
        <v>0</v>
      </c>
      <c r="U13" s="45">
        <v>0</v>
      </c>
      <c r="V13" s="54">
        <v>0.005917889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0.510044144</v>
      </c>
      <c r="AW13" s="45">
        <v>2.432780673</v>
      </c>
      <c r="AX13" s="45">
        <v>0</v>
      </c>
      <c r="AY13" s="56">
        <v>0</v>
      </c>
      <c r="AZ13" s="54">
        <v>1.083755334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0.015985446</v>
      </c>
      <c r="BG13" s="53">
        <v>0</v>
      </c>
      <c r="BH13" s="45">
        <v>0</v>
      </c>
      <c r="BI13" s="45">
        <v>0</v>
      </c>
      <c r="BJ13" s="45">
        <v>0.000555634</v>
      </c>
      <c r="BK13" s="91">
        <f>SUM(C13:BJ13)</f>
        <v>48.90032639000001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239.74658583400003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0.6994488889999999</v>
      </c>
      <c r="I14" s="93">
        <f t="shared" si="1"/>
        <v>17.032945039999998</v>
      </c>
      <c r="J14" s="93">
        <f t="shared" si="1"/>
        <v>0</v>
      </c>
      <c r="K14" s="93">
        <f t="shared" si="1"/>
        <v>89.788446748</v>
      </c>
      <c r="L14" s="93">
        <f t="shared" si="1"/>
        <v>84.25897001499999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0.307062309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0.014132478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23.625558545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4.030639237</v>
      </c>
      <c r="AW14" s="93">
        <f t="shared" si="2"/>
        <v>50.193534212</v>
      </c>
      <c r="AX14" s="93">
        <f t="shared" si="2"/>
        <v>0</v>
      </c>
      <c r="AY14" s="93">
        <f t="shared" si="2"/>
        <v>0</v>
      </c>
      <c r="AZ14" s="93">
        <f t="shared" si="2"/>
        <v>53.543067647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0.9190152109999999</v>
      </c>
      <c r="BG14" s="93">
        <f t="shared" si="2"/>
        <v>0.326102325</v>
      </c>
      <c r="BH14" s="93">
        <f t="shared" si="2"/>
        <v>0</v>
      </c>
      <c r="BI14" s="93">
        <f t="shared" si="2"/>
        <v>0</v>
      </c>
      <c r="BJ14" s="93">
        <f t="shared" si="2"/>
        <v>4.283705837</v>
      </c>
      <c r="BK14" s="93">
        <f t="shared" si="2"/>
        <v>568.769214327</v>
      </c>
    </row>
    <row r="15" spans="1:63" ht="12.75">
      <c r="A15" s="11" t="s">
        <v>74</v>
      </c>
      <c r="B15" s="18" t="s">
        <v>10</v>
      </c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36"/>
    </row>
    <row r="16" spans="1:63" ht="12.75">
      <c r="A16" s="97"/>
      <c r="B16" s="3" t="s">
        <v>130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0.19954007799999998</v>
      </c>
      <c r="I16" s="45">
        <v>0</v>
      </c>
      <c r="J16" s="45">
        <v>0</v>
      </c>
      <c r="K16" s="45">
        <v>0</v>
      </c>
      <c r="L16" s="54">
        <v>1.0975344169999999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0.044494638</v>
      </c>
      <c r="S16" s="45">
        <v>0</v>
      </c>
      <c r="T16" s="45">
        <v>0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0.002542787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21.172527418999998</v>
      </c>
      <c r="AW16" s="45">
        <v>13.041581361</v>
      </c>
      <c r="AX16" s="45">
        <v>0</v>
      </c>
      <c r="AY16" s="45">
        <v>0</v>
      </c>
      <c r="AZ16" s="54">
        <v>82.59864062999999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5.070489547</v>
      </c>
      <c r="BG16" s="53">
        <v>3.271219314</v>
      </c>
      <c r="BH16" s="45">
        <v>0</v>
      </c>
      <c r="BI16" s="45">
        <v>0</v>
      </c>
      <c r="BJ16" s="56">
        <v>7.411915671999999</v>
      </c>
      <c r="BK16" s="61">
        <f aca="true" t="shared" si="3" ref="BK16:BK64">SUM(C16:BJ16)</f>
        <v>133.910485863</v>
      </c>
    </row>
    <row r="17" spans="1:63" ht="12.75">
      <c r="A17" s="97"/>
      <c r="B17" s="3" t="s">
        <v>131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0.064805283</v>
      </c>
      <c r="I17" s="45">
        <v>0</v>
      </c>
      <c r="J17" s="45">
        <v>0</v>
      </c>
      <c r="K17" s="45">
        <v>0</v>
      </c>
      <c r="L17" s="54">
        <v>0.072168176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0.010484068</v>
      </c>
      <c r="S17" s="45">
        <v>0</v>
      </c>
      <c r="T17" s="45">
        <v>0</v>
      </c>
      <c r="U17" s="45">
        <v>0</v>
      </c>
      <c r="V17" s="54">
        <v>0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10.119384866999999</v>
      </c>
      <c r="AW17" s="45">
        <v>10.232047459999999</v>
      </c>
      <c r="AX17" s="45">
        <v>0</v>
      </c>
      <c r="AY17" s="45">
        <v>0</v>
      </c>
      <c r="AZ17" s="54">
        <v>57.411373312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2.073549436</v>
      </c>
      <c r="BG17" s="53">
        <v>0</v>
      </c>
      <c r="BH17" s="45">
        <v>0</v>
      </c>
      <c r="BI17" s="45">
        <v>0</v>
      </c>
      <c r="BJ17" s="56">
        <v>4.842347599</v>
      </c>
      <c r="BK17" s="61">
        <f t="shared" si="3"/>
        <v>84.826160201</v>
      </c>
    </row>
    <row r="18" spans="1:63" ht="12.75">
      <c r="A18" s="97"/>
      <c r="B18" s="3" t="s">
        <v>132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0.128678877</v>
      </c>
      <c r="I18" s="45">
        <v>0</v>
      </c>
      <c r="J18" s="45">
        <v>0</v>
      </c>
      <c r="K18" s="45">
        <v>0</v>
      </c>
      <c r="L18" s="54">
        <v>0.3929126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0.010477669000000002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13.253964126</v>
      </c>
      <c r="AW18" s="45">
        <v>3.123436267</v>
      </c>
      <c r="AX18" s="45">
        <v>0</v>
      </c>
      <c r="AY18" s="45">
        <v>0</v>
      </c>
      <c r="AZ18" s="54">
        <v>55.057869639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2.8846997949999995</v>
      </c>
      <c r="BG18" s="53">
        <v>1.617757084</v>
      </c>
      <c r="BH18" s="45">
        <v>0</v>
      </c>
      <c r="BI18" s="45">
        <v>0</v>
      </c>
      <c r="BJ18" s="56">
        <v>7.531925265</v>
      </c>
      <c r="BK18" s="61">
        <f t="shared" si="3"/>
        <v>84.00172132200001</v>
      </c>
    </row>
    <row r="19" spans="1:63" ht="12.75">
      <c r="A19" s="97"/>
      <c r="B19" s="3" t="s">
        <v>133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0.177546514</v>
      </c>
      <c r="I19" s="45">
        <v>0</v>
      </c>
      <c r="J19" s="45">
        <v>0</v>
      </c>
      <c r="K19" s="45">
        <v>0</v>
      </c>
      <c r="L19" s="54">
        <v>0.090332992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0.062389574</v>
      </c>
      <c r="S19" s="45">
        <v>0</v>
      </c>
      <c r="T19" s="45">
        <v>0</v>
      </c>
      <c r="U19" s="45">
        <v>0</v>
      </c>
      <c r="V19" s="54">
        <v>0.260807889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17.768881368000002</v>
      </c>
      <c r="AW19" s="45">
        <v>2.5461624</v>
      </c>
      <c r="AX19" s="45">
        <v>0</v>
      </c>
      <c r="AY19" s="45">
        <v>0</v>
      </c>
      <c r="AZ19" s="54">
        <v>53.997787828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5.279481226</v>
      </c>
      <c r="BG19" s="53">
        <v>0.147612165</v>
      </c>
      <c r="BH19" s="45">
        <v>0</v>
      </c>
      <c r="BI19" s="45">
        <v>0</v>
      </c>
      <c r="BJ19" s="56">
        <v>8.293955966</v>
      </c>
      <c r="BK19" s="61">
        <f t="shared" si="3"/>
        <v>88.624957922</v>
      </c>
    </row>
    <row r="20" spans="1:63" ht="12.75">
      <c r="A20" s="97"/>
      <c r="B20" s="3" t="s">
        <v>134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0.088991946</v>
      </c>
      <c r="I20" s="45">
        <v>0</v>
      </c>
      <c r="J20" s="45">
        <v>0</v>
      </c>
      <c r="K20" s="45">
        <v>0</v>
      </c>
      <c r="L20" s="54">
        <v>0.001306783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0.003266959</v>
      </c>
      <c r="S20" s="45">
        <v>0</v>
      </c>
      <c r="T20" s="45">
        <v>0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16.955878943</v>
      </c>
      <c r="AW20" s="45">
        <v>4.7900705210000005</v>
      </c>
      <c r="AX20" s="45">
        <v>0</v>
      </c>
      <c r="AY20" s="45">
        <v>0</v>
      </c>
      <c r="AZ20" s="54">
        <v>62.447519254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3.6878356629999995</v>
      </c>
      <c r="BG20" s="53">
        <v>0.25849846600000004</v>
      </c>
      <c r="BH20" s="45">
        <v>0</v>
      </c>
      <c r="BI20" s="45">
        <v>0</v>
      </c>
      <c r="BJ20" s="56">
        <v>7.774633950000001</v>
      </c>
      <c r="BK20" s="61">
        <f t="shared" si="3"/>
        <v>96.008002485</v>
      </c>
    </row>
    <row r="21" spans="1:63" ht="12.75">
      <c r="A21" s="97"/>
      <c r="B21" s="3" t="s">
        <v>135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0.07806110100000001</v>
      </c>
      <c r="I21" s="45">
        <v>0</v>
      </c>
      <c r="J21" s="45">
        <v>0</v>
      </c>
      <c r="K21" s="45">
        <v>0</v>
      </c>
      <c r="L21" s="54">
        <v>0.154749761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0.032658501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10.43630213</v>
      </c>
      <c r="AW21" s="45">
        <v>1.1810395900000001</v>
      </c>
      <c r="AX21" s="45">
        <v>0</v>
      </c>
      <c r="AY21" s="45">
        <v>0</v>
      </c>
      <c r="AZ21" s="54">
        <v>38.207655151999994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2.134196305</v>
      </c>
      <c r="BG21" s="53">
        <v>1.7679705329999997</v>
      </c>
      <c r="BH21" s="45">
        <v>0</v>
      </c>
      <c r="BI21" s="45">
        <v>0</v>
      </c>
      <c r="BJ21" s="56">
        <v>3.120275543</v>
      </c>
      <c r="BK21" s="61">
        <f t="shared" si="3"/>
        <v>57.11290861599999</v>
      </c>
    </row>
    <row r="22" spans="1:63" ht="12.75">
      <c r="A22" s="97"/>
      <c r="B22" s="3" t="s">
        <v>136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0.15325651599999998</v>
      </c>
      <c r="I22" s="45">
        <v>0</v>
      </c>
      <c r="J22" s="45">
        <v>0</v>
      </c>
      <c r="K22" s="45">
        <v>0</v>
      </c>
      <c r="L22" s="54">
        <v>0.974440563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0.07916934399999999</v>
      </c>
      <c r="S22" s="45">
        <v>0</v>
      </c>
      <c r="T22" s="45">
        <v>0</v>
      </c>
      <c r="U22" s="45">
        <v>0</v>
      </c>
      <c r="V22" s="54">
        <v>0.026558406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0.003131304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12.994182046999999</v>
      </c>
      <c r="AW22" s="45">
        <v>3.796052638</v>
      </c>
      <c r="AX22" s="45">
        <v>0</v>
      </c>
      <c r="AY22" s="45">
        <v>0</v>
      </c>
      <c r="AZ22" s="54">
        <v>43.859522106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2.99921429</v>
      </c>
      <c r="BG22" s="53">
        <v>1.653737946</v>
      </c>
      <c r="BH22" s="45">
        <v>0</v>
      </c>
      <c r="BI22" s="45">
        <v>0</v>
      </c>
      <c r="BJ22" s="56">
        <v>4.793024893</v>
      </c>
      <c r="BK22" s="61">
        <f t="shared" si="3"/>
        <v>71.332290053</v>
      </c>
    </row>
    <row r="23" spans="1:63" ht="12.75">
      <c r="A23" s="97"/>
      <c r="B23" s="3" t="s">
        <v>137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0.077426344</v>
      </c>
      <c r="I23" s="45">
        <v>0.006128938</v>
      </c>
      <c r="J23" s="45">
        <v>0</v>
      </c>
      <c r="K23" s="45">
        <v>0</v>
      </c>
      <c r="L23" s="54">
        <v>0.074160154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0.041414595</v>
      </c>
      <c r="S23" s="45">
        <v>0</v>
      </c>
      <c r="T23" s="45">
        <v>0</v>
      </c>
      <c r="U23" s="45">
        <v>0</v>
      </c>
      <c r="V23" s="54">
        <v>0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15.272368772</v>
      </c>
      <c r="AW23" s="45">
        <v>1.523133881</v>
      </c>
      <c r="AX23" s="45">
        <v>0</v>
      </c>
      <c r="AY23" s="45">
        <v>0</v>
      </c>
      <c r="AZ23" s="54">
        <v>40.503840782000005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5.617815511000001</v>
      </c>
      <c r="BG23" s="53">
        <v>0.15180970800000002</v>
      </c>
      <c r="BH23" s="45">
        <v>0</v>
      </c>
      <c r="BI23" s="45">
        <v>0</v>
      </c>
      <c r="BJ23" s="56">
        <v>6.878228300999999</v>
      </c>
      <c r="BK23" s="61">
        <f t="shared" si="3"/>
        <v>70.146326986</v>
      </c>
    </row>
    <row r="24" spans="1:63" ht="12.75">
      <c r="A24" s="97"/>
      <c r="B24" s="3" t="s">
        <v>176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0.14770013</v>
      </c>
      <c r="I24" s="45">
        <v>0</v>
      </c>
      <c r="J24" s="45">
        <v>0</v>
      </c>
      <c r="K24" s="45">
        <v>0</v>
      </c>
      <c r="L24" s="54">
        <v>0.493329412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0.035369965999999996</v>
      </c>
      <c r="S24" s="45">
        <v>0</v>
      </c>
      <c r="T24" s="45">
        <v>0</v>
      </c>
      <c r="U24" s="45">
        <v>0</v>
      </c>
      <c r="V24" s="54">
        <v>0.054415332999999996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16.316592711</v>
      </c>
      <c r="AW24" s="45">
        <v>13.591047643000001</v>
      </c>
      <c r="AX24" s="45">
        <v>0</v>
      </c>
      <c r="AY24" s="45">
        <v>0</v>
      </c>
      <c r="AZ24" s="54">
        <v>59.86805879499999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5.851321168999999</v>
      </c>
      <c r="BG24" s="53">
        <v>1.245557333</v>
      </c>
      <c r="BH24" s="45">
        <v>0</v>
      </c>
      <c r="BI24" s="45">
        <v>0</v>
      </c>
      <c r="BJ24" s="56">
        <v>8.547466818</v>
      </c>
      <c r="BK24" s="61">
        <f t="shared" si="3"/>
        <v>106.15085930999999</v>
      </c>
    </row>
    <row r="25" spans="1:63" ht="12.75">
      <c r="A25" s="97"/>
      <c r="B25" s="3" t="s">
        <v>182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0.11073565199999999</v>
      </c>
      <c r="I25" s="45">
        <v>0</v>
      </c>
      <c r="J25" s="45">
        <v>0</v>
      </c>
      <c r="K25" s="45">
        <v>0</v>
      </c>
      <c r="L25" s="54">
        <v>0.709296125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0.036744028000000005</v>
      </c>
      <c r="S25" s="45">
        <v>0</v>
      </c>
      <c r="T25" s="45">
        <v>1.991006666</v>
      </c>
      <c r="U25" s="45">
        <v>0</v>
      </c>
      <c r="V25" s="54">
        <v>0.019910067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12.022902496</v>
      </c>
      <c r="AW25" s="45">
        <v>8.540505525</v>
      </c>
      <c r="AX25" s="45">
        <v>0</v>
      </c>
      <c r="AY25" s="45">
        <v>0</v>
      </c>
      <c r="AZ25" s="54">
        <v>41.167643455000004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2.8949626459999998</v>
      </c>
      <c r="BG25" s="53">
        <v>1.609655423</v>
      </c>
      <c r="BH25" s="45">
        <v>0.694713133</v>
      </c>
      <c r="BI25" s="45">
        <v>0</v>
      </c>
      <c r="BJ25" s="56">
        <v>10.79773253</v>
      </c>
      <c r="BK25" s="61">
        <f t="shared" si="3"/>
        <v>80.595807746</v>
      </c>
    </row>
    <row r="26" spans="1:63" ht="12.75">
      <c r="A26" s="97"/>
      <c r="B26" s="3" t="s">
        <v>183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0.142281723</v>
      </c>
      <c r="I26" s="45">
        <v>0.14831355</v>
      </c>
      <c r="J26" s="45">
        <v>0</v>
      </c>
      <c r="K26" s="45">
        <v>0</v>
      </c>
      <c r="L26" s="54">
        <v>0.29793481299999997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0.06669166</v>
      </c>
      <c r="S26" s="45">
        <v>0</v>
      </c>
      <c r="T26" s="45">
        <v>1.977514</v>
      </c>
      <c r="U26" s="45">
        <v>0</v>
      </c>
      <c r="V26" s="54">
        <v>0.00988757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16.351856362</v>
      </c>
      <c r="AW26" s="45">
        <v>14.581558553999999</v>
      </c>
      <c r="AX26" s="45">
        <v>0</v>
      </c>
      <c r="AY26" s="45">
        <v>0</v>
      </c>
      <c r="AZ26" s="54">
        <v>86.870651322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6.297948274</v>
      </c>
      <c r="BG26" s="53">
        <v>0.305665787</v>
      </c>
      <c r="BH26" s="45">
        <v>0</v>
      </c>
      <c r="BI26" s="45">
        <v>0</v>
      </c>
      <c r="BJ26" s="56">
        <v>8.166674849</v>
      </c>
      <c r="BK26" s="61">
        <f t="shared" si="3"/>
        <v>135.216978464</v>
      </c>
    </row>
    <row r="27" spans="1:63" ht="12.75">
      <c r="A27" s="97"/>
      <c r="B27" s="3" t="s">
        <v>184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0.123164746</v>
      </c>
      <c r="I27" s="45">
        <v>0</v>
      </c>
      <c r="J27" s="45">
        <v>0</v>
      </c>
      <c r="K27" s="45">
        <v>0</v>
      </c>
      <c r="L27" s="54">
        <v>0.307326486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0.09661549999999999</v>
      </c>
      <c r="S27" s="45">
        <v>2.9683929989999998</v>
      </c>
      <c r="T27" s="45">
        <v>1.978928666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15.001961104</v>
      </c>
      <c r="AW27" s="45">
        <v>7.294775168999999</v>
      </c>
      <c r="AX27" s="45">
        <v>0</v>
      </c>
      <c r="AY27" s="45">
        <v>0</v>
      </c>
      <c r="AZ27" s="54">
        <v>49.549426899000004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5.34127549</v>
      </c>
      <c r="BG27" s="53">
        <v>1.8301724309999998</v>
      </c>
      <c r="BH27" s="45">
        <v>0</v>
      </c>
      <c r="BI27" s="45">
        <v>0</v>
      </c>
      <c r="BJ27" s="56">
        <v>11.424018671</v>
      </c>
      <c r="BK27" s="61">
        <f t="shared" si="3"/>
        <v>95.916058161</v>
      </c>
    </row>
    <row r="28" spans="1:63" ht="12.75">
      <c r="A28" s="97"/>
      <c r="B28" s="3" t="s">
        <v>189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0.011314311</v>
      </c>
      <c r="I28" s="45">
        <v>0</v>
      </c>
      <c r="J28" s="45">
        <v>0</v>
      </c>
      <c r="K28" s="45">
        <v>0</v>
      </c>
      <c r="L28" s="54">
        <v>0.026987694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0.008515471</v>
      </c>
      <c r="S28" s="45">
        <v>0</v>
      </c>
      <c r="T28" s="45">
        <v>0.200652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0.45793222</v>
      </c>
      <c r="AW28" s="45">
        <v>0.136616625</v>
      </c>
      <c r="AX28" s="45">
        <v>0</v>
      </c>
      <c r="AY28" s="45">
        <v>0</v>
      </c>
      <c r="AZ28" s="54">
        <v>1.3465683750000002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0.165004213</v>
      </c>
      <c r="BG28" s="53">
        <v>0.0020065</v>
      </c>
      <c r="BH28" s="45">
        <v>0</v>
      </c>
      <c r="BI28" s="45">
        <v>0</v>
      </c>
      <c r="BJ28" s="56">
        <v>0.040616576</v>
      </c>
      <c r="BK28" s="61">
        <f t="shared" si="3"/>
        <v>2.396213985</v>
      </c>
    </row>
    <row r="29" spans="1:63" ht="12.75">
      <c r="A29" s="97"/>
      <c r="B29" s="3" t="s">
        <v>138</v>
      </c>
      <c r="C29" s="55">
        <v>0</v>
      </c>
      <c r="D29" s="53">
        <v>11.081364587000001</v>
      </c>
      <c r="E29" s="45">
        <v>0</v>
      </c>
      <c r="F29" s="45">
        <v>0</v>
      </c>
      <c r="G29" s="54">
        <v>0</v>
      </c>
      <c r="H29" s="73">
        <v>0.18568381299999998</v>
      </c>
      <c r="I29" s="45">
        <v>41.117423342</v>
      </c>
      <c r="J29" s="45">
        <v>0</v>
      </c>
      <c r="K29" s="45">
        <v>0</v>
      </c>
      <c r="L29" s="54">
        <v>2.060460066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0.004848141</v>
      </c>
      <c r="S29" s="45">
        <v>0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0.9636007859999999</v>
      </c>
      <c r="AW29" s="45">
        <v>59.876299277</v>
      </c>
      <c r="AX29" s="45">
        <v>0</v>
      </c>
      <c r="AY29" s="45">
        <v>0</v>
      </c>
      <c r="AZ29" s="54">
        <v>41.06659243800001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0.06655561</v>
      </c>
      <c r="BG29" s="53">
        <v>50.720983960000005</v>
      </c>
      <c r="BH29" s="45">
        <v>0</v>
      </c>
      <c r="BI29" s="45">
        <v>0</v>
      </c>
      <c r="BJ29" s="56">
        <v>9.81123955</v>
      </c>
      <c r="BK29" s="61">
        <f t="shared" si="3"/>
        <v>216.95505157000002</v>
      </c>
    </row>
    <row r="30" spans="1:63" ht="12.75">
      <c r="A30" s="97"/>
      <c r="B30" s="3" t="s">
        <v>139</v>
      </c>
      <c r="C30" s="55">
        <v>0</v>
      </c>
      <c r="D30" s="53">
        <v>16.612851424000002</v>
      </c>
      <c r="E30" s="45">
        <v>0</v>
      </c>
      <c r="F30" s="45">
        <v>0</v>
      </c>
      <c r="G30" s="54">
        <v>0</v>
      </c>
      <c r="H30" s="73">
        <v>0.158587061</v>
      </c>
      <c r="I30" s="45">
        <v>0.06086395</v>
      </c>
      <c r="J30" s="45">
        <v>0</v>
      </c>
      <c r="K30" s="45">
        <v>0</v>
      </c>
      <c r="L30" s="54">
        <v>30.788184593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0.016829957</v>
      </c>
      <c r="S30" s="45">
        <v>0</v>
      </c>
      <c r="T30" s="45">
        <v>0</v>
      </c>
      <c r="U30" s="45">
        <v>0</v>
      </c>
      <c r="V30" s="54">
        <v>0.01217279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0.678494833</v>
      </c>
      <c r="AW30" s="45">
        <v>14.798367991</v>
      </c>
      <c r="AX30" s="45">
        <v>0</v>
      </c>
      <c r="AY30" s="45">
        <v>0</v>
      </c>
      <c r="AZ30" s="54">
        <v>27.77101045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0.169726135</v>
      </c>
      <c r="BG30" s="53">
        <v>24.520761927000002</v>
      </c>
      <c r="BH30" s="45">
        <v>0</v>
      </c>
      <c r="BI30" s="45">
        <v>0</v>
      </c>
      <c r="BJ30" s="56">
        <v>20.91371609</v>
      </c>
      <c r="BK30" s="61">
        <f t="shared" si="3"/>
        <v>136.50156720100003</v>
      </c>
    </row>
    <row r="31" spans="1:63" ht="12.75">
      <c r="A31" s="97"/>
      <c r="B31" s="3" t="s">
        <v>140</v>
      </c>
      <c r="C31" s="55">
        <v>0</v>
      </c>
      <c r="D31" s="53">
        <v>7.743471684</v>
      </c>
      <c r="E31" s="45">
        <v>0</v>
      </c>
      <c r="F31" s="45">
        <v>0</v>
      </c>
      <c r="G31" s="54">
        <v>0</v>
      </c>
      <c r="H31" s="73">
        <v>0.085044906</v>
      </c>
      <c r="I31" s="45">
        <v>1.107356693</v>
      </c>
      <c r="J31" s="45">
        <v>0</v>
      </c>
      <c r="K31" s="45">
        <v>0</v>
      </c>
      <c r="L31" s="54">
        <v>0.413666213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0.03649996</v>
      </c>
      <c r="S31" s="45">
        <v>0.12166653300000001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0.42413493199999996</v>
      </c>
      <c r="AW31" s="45">
        <v>16.605933240000002</v>
      </c>
      <c r="AX31" s="45">
        <v>0</v>
      </c>
      <c r="AY31" s="45">
        <v>0</v>
      </c>
      <c r="AZ31" s="54">
        <v>16.03408125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0.21690287799999997</v>
      </c>
      <c r="BG31" s="53">
        <v>1.822158</v>
      </c>
      <c r="BH31" s="45">
        <v>0</v>
      </c>
      <c r="BI31" s="45">
        <v>0</v>
      </c>
      <c r="BJ31" s="56">
        <v>6.0009736799999995</v>
      </c>
      <c r="BK31" s="61">
        <f t="shared" si="3"/>
        <v>50.611889969</v>
      </c>
    </row>
    <row r="32" spans="1:63" ht="12.75">
      <c r="A32" s="97"/>
      <c r="B32" s="3" t="s">
        <v>141</v>
      </c>
      <c r="C32" s="55">
        <v>0</v>
      </c>
      <c r="D32" s="53">
        <v>11.035666927</v>
      </c>
      <c r="E32" s="45">
        <v>0</v>
      </c>
      <c r="F32" s="45">
        <v>0</v>
      </c>
      <c r="G32" s="54">
        <v>0</v>
      </c>
      <c r="H32" s="73">
        <v>0.183499195</v>
      </c>
      <c r="I32" s="45">
        <v>0.267900746</v>
      </c>
      <c r="J32" s="45">
        <v>0</v>
      </c>
      <c r="K32" s="45">
        <v>0</v>
      </c>
      <c r="L32" s="54">
        <v>0.32878727999999996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</v>
      </c>
      <c r="S32" s="45">
        <v>0.06088653299999999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0.840538189</v>
      </c>
      <c r="AW32" s="45">
        <v>22.780758399</v>
      </c>
      <c r="AX32" s="45">
        <v>0</v>
      </c>
      <c r="AY32" s="45">
        <v>0</v>
      </c>
      <c r="AZ32" s="54">
        <v>8.406871934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0.039104239</v>
      </c>
      <c r="BG32" s="53">
        <v>0.18237935</v>
      </c>
      <c r="BH32" s="45">
        <v>0</v>
      </c>
      <c r="BI32" s="45">
        <v>0</v>
      </c>
      <c r="BJ32" s="56">
        <v>13.575102948</v>
      </c>
      <c r="BK32" s="61">
        <f t="shared" si="3"/>
        <v>57.70149574</v>
      </c>
    </row>
    <row r="33" spans="1:63" ht="12.75">
      <c r="A33" s="97"/>
      <c r="B33" s="3" t="s">
        <v>142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0.097595736</v>
      </c>
      <c r="I33" s="45">
        <v>13.183684033</v>
      </c>
      <c r="J33" s="45">
        <v>0</v>
      </c>
      <c r="K33" s="45">
        <v>0</v>
      </c>
      <c r="L33" s="54">
        <v>1.45589444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</v>
      </c>
      <c r="S33" s="45">
        <v>0.060921183</v>
      </c>
      <c r="T33" s="45">
        <v>0</v>
      </c>
      <c r="U33" s="45">
        <v>0</v>
      </c>
      <c r="V33" s="54">
        <v>0.7929755629999999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1.813400649</v>
      </c>
      <c r="AW33" s="45">
        <v>4.495871328</v>
      </c>
      <c r="AX33" s="45">
        <v>0</v>
      </c>
      <c r="AY33" s="45">
        <v>0</v>
      </c>
      <c r="AZ33" s="54">
        <v>18.847502766999998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0.245543108</v>
      </c>
      <c r="BG33" s="53">
        <v>0.194201173</v>
      </c>
      <c r="BH33" s="45">
        <v>0</v>
      </c>
      <c r="BI33" s="45">
        <v>0</v>
      </c>
      <c r="BJ33" s="56">
        <v>14.243007337</v>
      </c>
      <c r="BK33" s="61">
        <f t="shared" si="3"/>
        <v>55.430597317</v>
      </c>
    </row>
    <row r="34" spans="1:63" ht="12.75">
      <c r="A34" s="97"/>
      <c r="B34" s="3" t="s">
        <v>143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0.189589865</v>
      </c>
      <c r="I34" s="45">
        <v>1.13007685</v>
      </c>
      <c r="J34" s="45">
        <v>0</v>
      </c>
      <c r="K34" s="45">
        <v>0</v>
      </c>
      <c r="L34" s="54">
        <v>5.591966343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0.08082230500000001</v>
      </c>
      <c r="S34" s="45">
        <v>0.1215373</v>
      </c>
      <c r="T34" s="45">
        <v>0</v>
      </c>
      <c r="U34" s="45">
        <v>0</v>
      </c>
      <c r="V34" s="54">
        <v>0.322073845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1.7919070289999999</v>
      </c>
      <c r="AW34" s="45">
        <v>6.819204221</v>
      </c>
      <c r="AX34" s="45">
        <v>0</v>
      </c>
      <c r="AY34" s="45">
        <v>0</v>
      </c>
      <c r="AZ34" s="54">
        <v>16.640403506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0.152221168</v>
      </c>
      <c r="BG34" s="53">
        <v>2.627201611</v>
      </c>
      <c r="BH34" s="45">
        <v>0</v>
      </c>
      <c r="BI34" s="45">
        <v>0</v>
      </c>
      <c r="BJ34" s="56">
        <v>6.476944498</v>
      </c>
      <c r="BK34" s="61">
        <f t="shared" si="3"/>
        <v>41.943948541</v>
      </c>
    </row>
    <row r="35" spans="1:63" ht="12.75">
      <c r="A35" s="97"/>
      <c r="B35" s="3" t="s">
        <v>144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0.372796111</v>
      </c>
      <c r="I35" s="45">
        <v>12.492790541</v>
      </c>
      <c r="J35" s="45">
        <v>0</v>
      </c>
      <c r="K35" s="45">
        <v>0</v>
      </c>
      <c r="L35" s="54">
        <v>1.336706066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0.12832708999999998</v>
      </c>
      <c r="S35" s="45">
        <v>0</v>
      </c>
      <c r="T35" s="45">
        <v>0</v>
      </c>
      <c r="U35" s="45">
        <v>0</v>
      </c>
      <c r="V35" s="54">
        <v>0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0.8481704520000001</v>
      </c>
      <c r="AW35" s="45">
        <v>28.192920227</v>
      </c>
      <c r="AX35" s="45">
        <v>0</v>
      </c>
      <c r="AY35" s="45">
        <v>0</v>
      </c>
      <c r="AZ35" s="54">
        <v>26.603004992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0.097143439</v>
      </c>
      <c r="BG35" s="53">
        <v>0.186755702</v>
      </c>
      <c r="BH35" s="45">
        <v>0</v>
      </c>
      <c r="BI35" s="45">
        <v>0</v>
      </c>
      <c r="BJ35" s="56">
        <v>6.484199017</v>
      </c>
      <c r="BK35" s="61">
        <f t="shared" si="3"/>
        <v>76.742813637</v>
      </c>
    </row>
    <row r="36" spans="1:63" ht="12.75">
      <c r="A36" s="97"/>
      <c r="B36" s="3" t="s">
        <v>145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0.063245885</v>
      </c>
      <c r="I36" s="45">
        <v>6.081335</v>
      </c>
      <c r="J36" s="45">
        <v>0</v>
      </c>
      <c r="K36" s="45">
        <v>0</v>
      </c>
      <c r="L36" s="54">
        <v>1.60547244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0.045001878999999995</v>
      </c>
      <c r="S36" s="45">
        <v>0</v>
      </c>
      <c r="T36" s="45">
        <v>0</v>
      </c>
      <c r="U36" s="45">
        <v>0</v>
      </c>
      <c r="V36" s="54">
        <v>0.18244005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2.005912135</v>
      </c>
      <c r="AW36" s="45">
        <v>3.1285787920000003</v>
      </c>
      <c r="AX36" s="45">
        <v>0</v>
      </c>
      <c r="AY36" s="45">
        <v>0</v>
      </c>
      <c r="AZ36" s="54">
        <v>17.954180196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0.136546459</v>
      </c>
      <c r="BG36" s="53">
        <v>0</v>
      </c>
      <c r="BH36" s="45">
        <v>0</v>
      </c>
      <c r="BI36" s="45">
        <v>0</v>
      </c>
      <c r="BJ36" s="56">
        <v>2.078019195</v>
      </c>
      <c r="BK36" s="61">
        <f t="shared" si="3"/>
        <v>33.28073203100001</v>
      </c>
    </row>
    <row r="37" spans="1:63" ht="12.75">
      <c r="A37" s="97"/>
      <c r="B37" s="3" t="s">
        <v>146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0.144455842</v>
      </c>
      <c r="I37" s="45">
        <v>0</v>
      </c>
      <c r="J37" s="45">
        <v>0</v>
      </c>
      <c r="K37" s="45">
        <v>0</v>
      </c>
      <c r="L37" s="54">
        <v>8.336261141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0.022906423999999998</v>
      </c>
      <c r="S37" s="45">
        <v>0</v>
      </c>
      <c r="T37" s="45">
        <v>0</v>
      </c>
      <c r="U37" s="45">
        <v>0</v>
      </c>
      <c r="V37" s="54">
        <v>0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1.189470209</v>
      </c>
      <c r="AW37" s="45">
        <v>0.33707548</v>
      </c>
      <c r="AX37" s="45">
        <v>0</v>
      </c>
      <c r="AY37" s="45">
        <v>0</v>
      </c>
      <c r="AZ37" s="54">
        <v>14.530086434000001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0.185873837</v>
      </c>
      <c r="BG37" s="53">
        <v>0</v>
      </c>
      <c r="BH37" s="45">
        <v>0</v>
      </c>
      <c r="BI37" s="45">
        <v>0</v>
      </c>
      <c r="BJ37" s="56">
        <v>0.7728601150000001</v>
      </c>
      <c r="BK37" s="61">
        <f t="shared" si="3"/>
        <v>25.518989482</v>
      </c>
    </row>
    <row r="38" spans="1:63" ht="12.75">
      <c r="A38" s="97"/>
      <c r="B38" s="3" t="s">
        <v>147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0.27355684399999997</v>
      </c>
      <c r="I38" s="45">
        <v>0.30145958300000003</v>
      </c>
      <c r="J38" s="45">
        <v>0</v>
      </c>
      <c r="K38" s="45">
        <v>0</v>
      </c>
      <c r="L38" s="54">
        <v>0.731151955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0.056674402</v>
      </c>
      <c r="S38" s="45">
        <v>0</v>
      </c>
      <c r="T38" s="45">
        <v>0</v>
      </c>
      <c r="U38" s="45">
        <v>0</v>
      </c>
      <c r="V38" s="54">
        <v>1.23735338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0.662175967</v>
      </c>
      <c r="AW38" s="45">
        <v>5.237837901</v>
      </c>
      <c r="AX38" s="45">
        <v>0</v>
      </c>
      <c r="AY38" s="45">
        <v>0</v>
      </c>
      <c r="AZ38" s="54">
        <v>20.384319975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0.007224603999999999</v>
      </c>
      <c r="BG38" s="53">
        <v>0</v>
      </c>
      <c r="BH38" s="45">
        <v>0</v>
      </c>
      <c r="BI38" s="45">
        <v>0</v>
      </c>
      <c r="BJ38" s="56">
        <v>3.8290280799999996</v>
      </c>
      <c r="BK38" s="61">
        <f t="shared" si="3"/>
        <v>32.720782691000004</v>
      </c>
    </row>
    <row r="39" spans="1:63" ht="12.75">
      <c r="A39" s="97"/>
      <c r="B39" s="3" t="s">
        <v>148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0.07786496</v>
      </c>
      <c r="I39" s="45">
        <v>0</v>
      </c>
      <c r="J39" s="45">
        <v>0</v>
      </c>
      <c r="K39" s="45">
        <v>0</v>
      </c>
      <c r="L39" s="54">
        <v>0.299020583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0.09463840999999999</v>
      </c>
      <c r="S39" s="45">
        <v>0</v>
      </c>
      <c r="T39" s="45">
        <v>0</v>
      </c>
      <c r="U39" s="45">
        <v>0</v>
      </c>
      <c r="V39" s="54">
        <v>0.478432933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0.794717113</v>
      </c>
      <c r="AW39" s="45">
        <v>5.3646885</v>
      </c>
      <c r="AX39" s="45">
        <v>0</v>
      </c>
      <c r="AY39" s="45">
        <v>0</v>
      </c>
      <c r="AZ39" s="54">
        <v>11.382297114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0.144250513</v>
      </c>
      <c r="BG39" s="53">
        <v>0</v>
      </c>
      <c r="BH39" s="45">
        <v>0</v>
      </c>
      <c r="BI39" s="45">
        <v>0</v>
      </c>
      <c r="BJ39" s="56">
        <v>1.310446184</v>
      </c>
      <c r="BK39" s="61">
        <f t="shared" si="3"/>
        <v>19.94635631</v>
      </c>
    </row>
    <row r="40" spans="1:63" ht="12.75">
      <c r="A40" s="97"/>
      <c r="B40" s="3" t="s">
        <v>149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0.17520106700000002</v>
      </c>
      <c r="I40" s="45">
        <v>0</v>
      </c>
      <c r="J40" s="45">
        <v>0</v>
      </c>
      <c r="K40" s="45">
        <v>0</v>
      </c>
      <c r="L40" s="54">
        <v>0.080691728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0.01482337</v>
      </c>
      <c r="S40" s="45">
        <v>0</v>
      </c>
      <c r="T40" s="45">
        <v>0</v>
      </c>
      <c r="U40" s="45">
        <v>0</v>
      </c>
      <c r="V40" s="54">
        <v>0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0.34541175900000004</v>
      </c>
      <c r="AW40" s="45">
        <v>2.681449904</v>
      </c>
      <c r="AX40" s="45">
        <v>0</v>
      </c>
      <c r="AY40" s="45">
        <v>0</v>
      </c>
      <c r="AZ40" s="54">
        <v>3.880400168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0.12040276899999999</v>
      </c>
      <c r="BG40" s="53">
        <v>0</v>
      </c>
      <c r="BH40" s="45">
        <v>0</v>
      </c>
      <c r="BI40" s="45">
        <v>0</v>
      </c>
      <c r="BJ40" s="56">
        <v>1.19373</v>
      </c>
      <c r="BK40" s="61">
        <f t="shared" si="3"/>
        <v>8.492110765</v>
      </c>
    </row>
    <row r="41" spans="1:63" ht="12.75">
      <c r="A41" s="97"/>
      <c r="B41" s="3" t="s">
        <v>150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0.201962704</v>
      </c>
      <c r="I41" s="45">
        <v>0</v>
      </c>
      <c r="J41" s="45">
        <v>0</v>
      </c>
      <c r="K41" s="45">
        <v>0</v>
      </c>
      <c r="L41" s="54">
        <v>0.27091372399999997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0.001633244</v>
      </c>
      <c r="S41" s="45">
        <v>0</v>
      </c>
      <c r="T41" s="45">
        <v>0</v>
      </c>
      <c r="U41" s="45">
        <v>0</v>
      </c>
      <c r="V41" s="54">
        <v>0.05833015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0.503371676</v>
      </c>
      <c r="AW41" s="45">
        <v>0.17476825</v>
      </c>
      <c r="AX41" s="45">
        <v>0</v>
      </c>
      <c r="AY41" s="45">
        <v>0</v>
      </c>
      <c r="AZ41" s="54">
        <v>8.172480731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0.07746894</v>
      </c>
      <c r="BG41" s="53">
        <v>0</v>
      </c>
      <c r="BH41" s="45">
        <v>0</v>
      </c>
      <c r="BI41" s="45">
        <v>0</v>
      </c>
      <c r="BJ41" s="56">
        <v>1.339889917</v>
      </c>
      <c r="BK41" s="61">
        <f t="shared" si="3"/>
        <v>10.800819336</v>
      </c>
    </row>
    <row r="42" spans="1:63" ht="12.75">
      <c r="A42" s="97"/>
      <c r="B42" s="3" t="s">
        <v>151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0.123150358</v>
      </c>
      <c r="I42" s="45">
        <v>2.658279838</v>
      </c>
      <c r="J42" s="45">
        <v>0</v>
      </c>
      <c r="K42" s="45">
        <v>0</v>
      </c>
      <c r="L42" s="54">
        <v>2.664085468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0.0029780849999999997</v>
      </c>
      <c r="S42" s="45">
        <v>0</v>
      </c>
      <c r="T42" s="45">
        <v>0</v>
      </c>
      <c r="U42" s="45">
        <v>0</v>
      </c>
      <c r="V42" s="54">
        <v>0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0.19569893</v>
      </c>
      <c r="AW42" s="45">
        <v>2.656309169</v>
      </c>
      <c r="AX42" s="45">
        <v>0</v>
      </c>
      <c r="AY42" s="45">
        <v>0</v>
      </c>
      <c r="AZ42" s="54">
        <v>3.017429054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</v>
      </c>
      <c r="BG42" s="53">
        <v>0</v>
      </c>
      <c r="BH42" s="45">
        <v>0</v>
      </c>
      <c r="BI42" s="45">
        <v>0</v>
      </c>
      <c r="BJ42" s="56">
        <v>0</v>
      </c>
      <c r="BK42" s="61">
        <f t="shared" si="3"/>
        <v>11.317930902</v>
      </c>
    </row>
    <row r="43" spans="1:63" ht="12.75">
      <c r="A43" s="97"/>
      <c r="B43" s="3" t="s">
        <v>152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0.024707377</v>
      </c>
      <c r="I43" s="45">
        <v>9.519362595999999</v>
      </c>
      <c r="J43" s="45">
        <v>0</v>
      </c>
      <c r="K43" s="45">
        <v>0</v>
      </c>
      <c r="L43" s="54">
        <v>1.621502842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</v>
      </c>
      <c r="S43" s="45">
        <v>2.886375833</v>
      </c>
      <c r="T43" s="45">
        <v>0</v>
      </c>
      <c r="U43" s="45">
        <v>0</v>
      </c>
      <c r="V43" s="54">
        <v>0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0.15434255700000002</v>
      </c>
      <c r="AW43" s="45">
        <v>11.653669129999999</v>
      </c>
      <c r="AX43" s="45">
        <v>0</v>
      </c>
      <c r="AY43" s="45">
        <v>0</v>
      </c>
      <c r="AZ43" s="54">
        <v>2.8083504350000004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0.023055</v>
      </c>
      <c r="BG43" s="53">
        <v>0</v>
      </c>
      <c r="BH43" s="45">
        <v>0</v>
      </c>
      <c r="BI43" s="45">
        <v>0</v>
      </c>
      <c r="BJ43" s="56">
        <v>0</v>
      </c>
      <c r="BK43" s="61">
        <f t="shared" si="3"/>
        <v>28.691365769999997</v>
      </c>
    </row>
    <row r="44" spans="1:63" ht="12.75">
      <c r="A44" s="97"/>
      <c r="B44" s="3" t="s">
        <v>153</v>
      </c>
      <c r="C44" s="55">
        <v>0</v>
      </c>
      <c r="D44" s="53">
        <v>41.599736246</v>
      </c>
      <c r="E44" s="45">
        <v>0</v>
      </c>
      <c r="F44" s="45">
        <v>0</v>
      </c>
      <c r="G44" s="54">
        <v>0</v>
      </c>
      <c r="H44" s="73">
        <v>0.135059188</v>
      </c>
      <c r="I44" s="45">
        <v>102.30195708400001</v>
      </c>
      <c r="J44" s="45">
        <v>0</v>
      </c>
      <c r="K44" s="45">
        <v>0</v>
      </c>
      <c r="L44" s="54">
        <v>16.344044504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0.015236457</v>
      </c>
      <c r="S44" s="45">
        <v>63.38588334600001</v>
      </c>
      <c r="T44" s="45">
        <v>0</v>
      </c>
      <c r="U44" s="45">
        <v>0</v>
      </c>
      <c r="V44" s="54">
        <v>0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11.49924333</v>
      </c>
      <c r="AS44" s="45">
        <v>0</v>
      </c>
      <c r="AT44" s="45">
        <v>0</v>
      </c>
      <c r="AU44" s="54">
        <v>0</v>
      </c>
      <c r="AV44" s="73">
        <v>0.446387596</v>
      </c>
      <c r="AW44" s="45">
        <v>25.416579652</v>
      </c>
      <c r="AX44" s="45">
        <v>0</v>
      </c>
      <c r="AY44" s="45">
        <v>0</v>
      </c>
      <c r="AZ44" s="54">
        <v>48.300343633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0.028150146999999997</v>
      </c>
      <c r="BG44" s="53">
        <v>0.287481083</v>
      </c>
      <c r="BH44" s="45">
        <v>0</v>
      </c>
      <c r="BI44" s="45">
        <v>0</v>
      </c>
      <c r="BJ44" s="56">
        <v>0.195487137</v>
      </c>
      <c r="BK44" s="61">
        <f t="shared" si="3"/>
        <v>309.95558940300003</v>
      </c>
    </row>
    <row r="45" spans="1:63" ht="12.75">
      <c r="A45" s="97"/>
      <c r="B45" s="3" t="s">
        <v>154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3">
        <v>0.006456712</v>
      </c>
      <c r="I45" s="45">
        <v>0</v>
      </c>
      <c r="J45" s="45">
        <v>0</v>
      </c>
      <c r="K45" s="45">
        <v>0</v>
      </c>
      <c r="L45" s="54">
        <v>1.016759685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</v>
      </c>
      <c r="S45" s="45">
        <v>0</v>
      </c>
      <c r="T45" s="45">
        <v>0</v>
      </c>
      <c r="U45" s="45">
        <v>0</v>
      </c>
      <c r="V45" s="54">
        <v>0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0.06997918</v>
      </c>
      <c r="AW45" s="45">
        <v>2.639682537</v>
      </c>
      <c r="AX45" s="45">
        <v>0</v>
      </c>
      <c r="AY45" s="45">
        <v>0</v>
      </c>
      <c r="AZ45" s="54">
        <v>3.059972264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</v>
      </c>
      <c r="BG45" s="53">
        <v>0.367103893</v>
      </c>
      <c r="BH45" s="45">
        <v>0</v>
      </c>
      <c r="BI45" s="45">
        <v>0</v>
      </c>
      <c r="BJ45" s="56">
        <v>0.51623985</v>
      </c>
      <c r="BK45" s="61">
        <f t="shared" si="3"/>
        <v>7.676194121000001</v>
      </c>
    </row>
    <row r="46" spans="1:63" ht="12.75">
      <c r="A46" s="97"/>
      <c r="B46" s="3" t="s">
        <v>155</v>
      </c>
      <c r="C46" s="55">
        <v>0</v>
      </c>
      <c r="D46" s="53">
        <v>57.52193335</v>
      </c>
      <c r="E46" s="45">
        <v>0</v>
      </c>
      <c r="F46" s="45">
        <v>0</v>
      </c>
      <c r="G46" s="54">
        <v>0</v>
      </c>
      <c r="H46" s="73">
        <v>0.118130175</v>
      </c>
      <c r="I46" s="45">
        <v>67.33432802899999</v>
      </c>
      <c r="J46" s="45">
        <v>0</v>
      </c>
      <c r="K46" s="45">
        <v>0</v>
      </c>
      <c r="L46" s="54">
        <v>58.558685094000005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0.022150077</v>
      </c>
      <c r="S46" s="45">
        <v>5.752193335</v>
      </c>
      <c r="T46" s="45">
        <v>0</v>
      </c>
      <c r="U46" s="45">
        <v>0</v>
      </c>
      <c r="V46" s="54">
        <v>0.03451316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0.109823017</v>
      </c>
      <c r="AW46" s="45">
        <v>52.398782014999995</v>
      </c>
      <c r="AX46" s="45">
        <v>0</v>
      </c>
      <c r="AY46" s="45">
        <v>0</v>
      </c>
      <c r="AZ46" s="54">
        <v>21.427516087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0.018954809</v>
      </c>
      <c r="BG46" s="53">
        <v>0</v>
      </c>
      <c r="BH46" s="45">
        <v>0</v>
      </c>
      <c r="BI46" s="45">
        <v>0</v>
      </c>
      <c r="BJ46" s="56">
        <v>0.34919131200000003</v>
      </c>
      <c r="BK46" s="61">
        <f t="shared" si="3"/>
        <v>263.64620045999993</v>
      </c>
    </row>
    <row r="47" spans="1:63" ht="12.75">
      <c r="A47" s="97"/>
      <c r="B47" s="3" t="s">
        <v>156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3">
        <v>0.359057587</v>
      </c>
      <c r="I47" s="45">
        <v>9.730072279</v>
      </c>
      <c r="J47" s="45">
        <v>0</v>
      </c>
      <c r="K47" s="45">
        <v>0</v>
      </c>
      <c r="L47" s="54">
        <v>5.660356073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0.191748627</v>
      </c>
      <c r="S47" s="45">
        <v>5.710203335</v>
      </c>
      <c r="T47" s="45">
        <v>0</v>
      </c>
      <c r="U47" s="45">
        <v>0</v>
      </c>
      <c r="V47" s="54">
        <v>0.799428467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0.537991013</v>
      </c>
      <c r="AW47" s="45">
        <v>10.891636834</v>
      </c>
      <c r="AX47" s="45">
        <v>0</v>
      </c>
      <c r="AY47" s="45">
        <v>0</v>
      </c>
      <c r="AZ47" s="54">
        <v>35.418619203999995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0.13627265900000002</v>
      </c>
      <c r="BG47" s="53">
        <v>1.960236393</v>
      </c>
      <c r="BH47" s="45">
        <v>0</v>
      </c>
      <c r="BI47" s="45">
        <v>0</v>
      </c>
      <c r="BJ47" s="56">
        <v>7.252156939000001</v>
      </c>
      <c r="BK47" s="61">
        <f t="shared" si="3"/>
        <v>78.64777941</v>
      </c>
    </row>
    <row r="48" spans="1:63" ht="12.75">
      <c r="A48" s="97"/>
      <c r="B48" s="3" t="s">
        <v>157</v>
      </c>
      <c r="C48" s="55">
        <v>0</v>
      </c>
      <c r="D48" s="53">
        <v>156.32463</v>
      </c>
      <c r="E48" s="45">
        <v>0</v>
      </c>
      <c r="F48" s="45">
        <v>0</v>
      </c>
      <c r="G48" s="54">
        <v>0</v>
      </c>
      <c r="H48" s="73">
        <v>0.127928091</v>
      </c>
      <c r="I48" s="45">
        <v>115.92669596500001</v>
      </c>
      <c r="J48" s="45">
        <v>0</v>
      </c>
      <c r="K48" s="45">
        <v>0</v>
      </c>
      <c r="L48" s="54">
        <v>64.546313659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0.022348463</v>
      </c>
      <c r="S48" s="45">
        <v>0</v>
      </c>
      <c r="T48" s="45">
        <v>0</v>
      </c>
      <c r="U48" s="45">
        <v>0</v>
      </c>
      <c r="V48" s="54">
        <v>0.376486232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0.182527322</v>
      </c>
      <c r="AW48" s="45">
        <v>19.659764914</v>
      </c>
      <c r="AX48" s="45">
        <v>0</v>
      </c>
      <c r="AY48" s="45">
        <v>0</v>
      </c>
      <c r="AZ48" s="54">
        <v>79.61080687100001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0.015144172000000001</v>
      </c>
      <c r="BG48" s="53">
        <v>0</v>
      </c>
      <c r="BH48" s="45">
        <v>0</v>
      </c>
      <c r="BI48" s="45">
        <v>0</v>
      </c>
      <c r="BJ48" s="56">
        <v>0.041387554</v>
      </c>
      <c r="BK48" s="61">
        <f t="shared" si="3"/>
        <v>436.8340332430001</v>
      </c>
    </row>
    <row r="49" spans="1:63" ht="12.75">
      <c r="A49" s="97"/>
      <c r="B49" s="3" t="s">
        <v>158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3">
        <v>0.26719827999999995</v>
      </c>
      <c r="I49" s="45">
        <v>45.49992</v>
      </c>
      <c r="J49" s="45">
        <v>0</v>
      </c>
      <c r="K49" s="45">
        <v>0</v>
      </c>
      <c r="L49" s="54">
        <v>2.84943249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0.008531235</v>
      </c>
      <c r="S49" s="45">
        <v>59.934229999</v>
      </c>
      <c r="T49" s="45">
        <v>0</v>
      </c>
      <c r="U49" s="45">
        <v>0</v>
      </c>
      <c r="V49" s="54">
        <v>0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0.62974202</v>
      </c>
      <c r="AW49" s="45">
        <v>0.237605691</v>
      </c>
      <c r="AX49" s="45">
        <v>0</v>
      </c>
      <c r="AY49" s="45">
        <v>0</v>
      </c>
      <c r="AZ49" s="54">
        <v>9.294574649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0.108572709</v>
      </c>
      <c r="BG49" s="53">
        <v>0</v>
      </c>
      <c r="BH49" s="45">
        <v>0</v>
      </c>
      <c r="BI49" s="45">
        <v>0</v>
      </c>
      <c r="BJ49" s="56">
        <v>0.6578313299999999</v>
      </c>
      <c r="BK49" s="61">
        <f t="shared" si="3"/>
        <v>119.48763840299999</v>
      </c>
    </row>
    <row r="50" spans="1:63" ht="12.75">
      <c r="A50" s="97"/>
      <c r="B50" s="3" t="s">
        <v>159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3">
        <v>0.025438330999999998</v>
      </c>
      <c r="I50" s="45">
        <v>4.688883152000001</v>
      </c>
      <c r="J50" s="45">
        <v>0</v>
      </c>
      <c r="K50" s="45">
        <v>0</v>
      </c>
      <c r="L50" s="54">
        <v>5.004392746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</v>
      </c>
      <c r="S50" s="45">
        <v>0</v>
      </c>
      <c r="T50" s="45">
        <v>0</v>
      </c>
      <c r="U50" s="45">
        <v>0</v>
      </c>
      <c r="V50" s="54">
        <v>0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0.321292637</v>
      </c>
      <c r="AW50" s="45">
        <v>0.6265227839999999</v>
      </c>
      <c r="AX50" s="45">
        <v>0</v>
      </c>
      <c r="AY50" s="45">
        <v>0</v>
      </c>
      <c r="AZ50" s="54">
        <v>5.074856181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0.019595878</v>
      </c>
      <c r="BG50" s="53">
        <v>4.686630186</v>
      </c>
      <c r="BH50" s="45">
        <v>0</v>
      </c>
      <c r="BI50" s="45">
        <v>0</v>
      </c>
      <c r="BJ50" s="56">
        <v>0</v>
      </c>
      <c r="BK50" s="61">
        <f t="shared" si="3"/>
        <v>20.447611895</v>
      </c>
    </row>
    <row r="51" spans="1:63" ht="12.75">
      <c r="A51" s="97"/>
      <c r="B51" s="3" t="s">
        <v>160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3">
        <v>0.39415741400000004</v>
      </c>
      <c r="I51" s="45">
        <v>12.456414663</v>
      </c>
      <c r="J51" s="45">
        <v>0</v>
      </c>
      <c r="K51" s="45">
        <v>0</v>
      </c>
      <c r="L51" s="54">
        <v>14.555583952000001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0.003397204</v>
      </c>
      <c r="S51" s="45">
        <v>0</v>
      </c>
      <c r="T51" s="45">
        <v>0</v>
      </c>
      <c r="U51" s="45">
        <v>0</v>
      </c>
      <c r="V51" s="54">
        <v>0.66005631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0.022616287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0.711558794</v>
      </c>
      <c r="AW51" s="45">
        <v>0</v>
      </c>
      <c r="AX51" s="45">
        <v>0</v>
      </c>
      <c r="AY51" s="45">
        <v>0</v>
      </c>
      <c r="AZ51" s="54">
        <v>17.379790088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0.047494202</v>
      </c>
      <c r="BG51" s="53">
        <v>1.130814333</v>
      </c>
      <c r="BH51" s="45">
        <v>0</v>
      </c>
      <c r="BI51" s="45">
        <v>0</v>
      </c>
      <c r="BJ51" s="56">
        <v>1.379593487</v>
      </c>
      <c r="BK51" s="61">
        <f t="shared" si="3"/>
        <v>48.74147673400001</v>
      </c>
    </row>
    <row r="52" spans="1:63" ht="12.75">
      <c r="A52" s="97"/>
      <c r="B52" s="3" t="s">
        <v>161</v>
      </c>
      <c r="C52" s="55">
        <v>0</v>
      </c>
      <c r="D52" s="53">
        <v>22.71292</v>
      </c>
      <c r="E52" s="45">
        <v>0</v>
      </c>
      <c r="F52" s="45">
        <v>0</v>
      </c>
      <c r="G52" s="54">
        <v>0</v>
      </c>
      <c r="H52" s="73">
        <v>0.101072494</v>
      </c>
      <c r="I52" s="45">
        <v>3.511130785</v>
      </c>
      <c r="J52" s="45">
        <v>0</v>
      </c>
      <c r="K52" s="45">
        <v>0</v>
      </c>
      <c r="L52" s="54">
        <v>12.571252238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0</v>
      </c>
      <c r="S52" s="45">
        <v>0</v>
      </c>
      <c r="T52" s="45">
        <v>0</v>
      </c>
      <c r="U52" s="45">
        <v>0</v>
      </c>
      <c r="V52" s="54">
        <v>0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0.205224703</v>
      </c>
      <c r="AW52" s="45">
        <v>6.577557669</v>
      </c>
      <c r="AX52" s="45">
        <v>0</v>
      </c>
      <c r="AY52" s="45">
        <v>0</v>
      </c>
      <c r="AZ52" s="54">
        <v>6.968808944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0.010407737</v>
      </c>
      <c r="BG52" s="53">
        <v>17.010925005</v>
      </c>
      <c r="BH52" s="45">
        <v>0</v>
      </c>
      <c r="BI52" s="45">
        <v>0</v>
      </c>
      <c r="BJ52" s="56">
        <v>0</v>
      </c>
      <c r="BK52" s="61">
        <f t="shared" si="3"/>
        <v>69.669299575</v>
      </c>
    </row>
    <row r="53" spans="1:63" ht="12.75">
      <c r="A53" s="97"/>
      <c r="B53" s="3" t="s">
        <v>162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3">
        <v>0.24007462200000002</v>
      </c>
      <c r="I53" s="45">
        <v>7.696366268000001</v>
      </c>
      <c r="J53" s="45">
        <v>0</v>
      </c>
      <c r="K53" s="45">
        <v>0</v>
      </c>
      <c r="L53" s="54">
        <v>13.470141803999999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0.00282129</v>
      </c>
      <c r="S53" s="45">
        <v>18.563493137000002</v>
      </c>
      <c r="T53" s="45">
        <v>0</v>
      </c>
      <c r="U53" s="45">
        <v>0</v>
      </c>
      <c r="V53" s="54">
        <v>0.14101146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0.602880309</v>
      </c>
      <c r="AW53" s="45">
        <v>11.939428273999999</v>
      </c>
      <c r="AX53" s="45">
        <v>0</v>
      </c>
      <c r="AY53" s="45">
        <v>0</v>
      </c>
      <c r="AZ53" s="54">
        <v>27.259456000000004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0.378627031</v>
      </c>
      <c r="BG53" s="53">
        <v>5.747703402</v>
      </c>
      <c r="BH53" s="45">
        <v>0</v>
      </c>
      <c r="BI53" s="45">
        <v>0</v>
      </c>
      <c r="BJ53" s="56">
        <v>1.5107788039999999</v>
      </c>
      <c r="BK53" s="61">
        <f t="shared" si="3"/>
        <v>87.552782401</v>
      </c>
    </row>
    <row r="54" spans="1:63" ht="12.75">
      <c r="A54" s="97"/>
      <c r="B54" s="3" t="s">
        <v>163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3">
        <v>0.050552648</v>
      </c>
      <c r="I54" s="45">
        <v>0</v>
      </c>
      <c r="J54" s="45">
        <v>0</v>
      </c>
      <c r="K54" s="45">
        <v>0</v>
      </c>
      <c r="L54" s="54">
        <v>7.839390471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0</v>
      </c>
      <c r="S54" s="45">
        <v>0</v>
      </c>
      <c r="T54" s="45">
        <v>0</v>
      </c>
      <c r="U54" s="45">
        <v>0</v>
      </c>
      <c r="V54" s="54">
        <v>0.1692611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0.23465236099999998</v>
      </c>
      <c r="AW54" s="45">
        <v>6.986731334000001</v>
      </c>
      <c r="AX54" s="45">
        <v>0</v>
      </c>
      <c r="AY54" s="45">
        <v>0</v>
      </c>
      <c r="AZ54" s="54">
        <v>9.740615316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0.021861672</v>
      </c>
      <c r="BG54" s="53">
        <v>0.84516775</v>
      </c>
      <c r="BH54" s="45">
        <v>0</v>
      </c>
      <c r="BI54" s="45">
        <v>0</v>
      </c>
      <c r="BJ54" s="56">
        <v>0</v>
      </c>
      <c r="BK54" s="61">
        <f t="shared" si="3"/>
        <v>25.888232652000003</v>
      </c>
    </row>
    <row r="55" spans="1:63" ht="12.75">
      <c r="A55" s="97"/>
      <c r="B55" s="3" t="s">
        <v>164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3">
        <v>0.0660792</v>
      </c>
      <c r="I55" s="45">
        <v>1.6930810010000001</v>
      </c>
      <c r="J55" s="45">
        <v>0</v>
      </c>
      <c r="K55" s="45">
        <v>0</v>
      </c>
      <c r="L55" s="54">
        <v>5.107461018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0</v>
      </c>
      <c r="S55" s="45">
        <v>0</v>
      </c>
      <c r="T55" s="45">
        <v>0</v>
      </c>
      <c r="U55" s="45">
        <v>0</v>
      </c>
      <c r="V55" s="54">
        <v>0.243700865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0.586692301</v>
      </c>
      <c r="AW55" s="45">
        <v>1.699792459</v>
      </c>
      <c r="AX55" s="45">
        <v>0</v>
      </c>
      <c r="AY55" s="45">
        <v>0</v>
      </c>
      <c r="AZ55" s="54">
        <v>4.658469301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0.09272901700000001</v>
      </c>
      <c r="BG55" s="53">
        <v>0</v>
      </c>
      <c r="BH55" s="45">
        <v>0</v>
      </c>
      <c r="BI55" s="45">
        <v>0</v>
      </c>
      <c r="BJ55" s="56">
        <v>0.027218311999999998</v>
      </c>
      <c r="BK55" s="61">
        <f t="shared" si="3"/>
        <v>14.175223474000001</v>
      </c>
    </row>
    <row r="56" spans="1:63" ht="12.75">
      <c r="A56" s="97"/>
      <c r="B56" s="3" t="s">
        <v>173</v>
      </c>
      <c r="C56" s="55">
        <v>0</v>
      </c>
      <c r="D56" s="53">
        <v>0</v>
      </c>
      <c r="E56" s="45">
        <v>0</v>
      </c>
      <c r="F56" s="45">
        <v>0</v>
      </c>
      <c r="G56" s="54">
        <v>0</v>
      </c>
      <c r="H56" s="73">
        <v>0.19191054400000002</v>
      </c>
      <c r="I56" s="45">
        <v>1.122246667</v>
      </c>
      <c r="J56" s="45">
        <v>0</v>
      </c>
      <c r="K56" s="45">
        <v>0</v>
      </c>
      <c r="L56" s="54">
        <v>8.074003646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0.0505011</v>
      </c>
      <c r="S56" s="45">
        <v>0</v>
      </c>
      <c r="T56" s="45">
        <v>0</v>
      </c>
      <c r="U56" s="45">
        <v>0</v>
      </c>
      <c r="V56" s="54">
        <v>0.881197299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0.31701103999999997</v>
      </c>
      <c r="AW56" s="45">
        <v>5.570521785</v>
      </c>
      <c r="AX56" s="45">
        <v>0</v>
      </c>
      <c r="AY56" s="45">
        <v>0</v>
      </c>
      <c r="AZ56" s="54">
        <v>2.779889888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0.02729047</v>
      </c>
      <c r="BG56" s="53">
        <v>12.755037809000001</v>
      </c>
      <c r="BH56" s="45">
        <v>0</v>
      </c>
      <c r="BI56" s="45">
        <v>0</v>
      </c>
      <c r="BJ56" s="56">
        <v>6.9491418650000005</v>
      </c>
      <c r="BK56" s="61">
        <f t="shared" si="3"/>
        <v>38.718752113</v>
      </c>
    </row>
    <row r="57" spans="1:63" ht="12.75">
      <c r="A57" s="97"/>
      <c r="B57" s="3" t="s">
        <v>165</v>
      </c>
      <c r="C57" s="55">
        <v>0</v>
      </c>
      <c r="D57" s="53">
        <v>0</v>
      </c>
      <c r="E57" s="45">
        <v>0</v>
      </c>
      <c r="F57" s="45">
        <v>0</v>
      </c>
      <c r="G57" s="54">
        <v>0</v>
      </c>
      <c r="H57" s="73">
        <v>0</v>
      </c>
      <c r="I57" s="45">
        <v>0</v>
      </c>
      <c r="J57" s="45">
        <v>0</v>
      </c>
      <c r="K57" s="45">
        <v>0</v>
      </c>
      <c r="L57" s="54">
        <v>0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0</v>
      </c>
      <c r="S57" s="45">
        <v>0</v>
      </c>
      <c r="T57" s="45">
        <v>0</v>
      </c>
      <c r="U57" s="45">
        <v>0</v>
      </c>
      <c r="V57" s="54">
        <v>0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1.685786664</v>
      </c>
      <c r="AW57" s="45">
        <v>11.236544224</v>
      </c>
      <c r="AX57" s="45">
        <v>0</v>
      </c>
      <c r="AY57" s="45">
        <v>0</v>
      </c>
      <c r="AZ57" s="54">
        <v>27.962596984999998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0.177021929</v>
      </c>
      <c r="BG57" s="53">
        <v>1.016248693</v>
      </c>
      <c r="BH57" s="45">
        <v>0</v>
      </c>
      <c r="BI57" s="45">
        <v>0</v>
      </c>
      <c r="BJ57" s="56">
        <v>1.5113337249999999</v>
      </c>
      <c r="BK57" s="61">
        <f t="shared" si="3"/>
        <v>43.589532219999995</v>
      </c>
    </row>
    <row r="58" spans="1:63" ht="12.75">
      <c r="A58" s="97"/>
      <c r="B58" s="3" t="s">
        <v>166</v>
      </c>
      <c r="C58" s="55">
        <v>0</v>
      </c>
      <c r="D58" s="53">
        <v>6.19058</v>
      </c>
      <c r="E58" s="45">
        <v>0</v>
      </c>
      <c r="F58" s="45">
        <v>0</v>
      </c>
      <c r="G58" s="54">
        <v>0</v>
      </c>
      <c r="H58" s="73">
        <v>0.181307355</v>
      </c>
      <c r="I58" s="45">
        <v>0</v>
      </c>
      <c r="J58" s="45">
        <v>0</v>
      </c>
      <c r="K58" s="45">
        <v>0</v>
      </c>
      <c r="L58" s="54">
        <v>13.32212816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0.09017694100000001</v>
      </c>
      <c r="S58" s="45">
        <v>0</v>
      </c>
      <c r="T58" s="45">
        <v>0</v>
      </c>
      <c r="U58" s="45">
        <v>0</v>
      </c>
      <c r="V58" s="54">
        <v>0.04952464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4.252450094</v>
      </c>
      <c r="AW58" s="45">
        <v>8.332751346</v>
      </c>
      <c r="AX58" s="45">
        <v>0</v>
      </c>
      <c r="AY58" s="45">
        <v>0</v>
      </c>
      <c r="AZ58" s="54">
        <v>33.114263654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0.377254386</v>
      </c>
      <c r="BG58" s="53">
        <v>0</v>
      </c>
      <c r="BH58" s="45">
        <v>0</v>
      </c>
      <c r="BI58" s="45">
        <v>0</v>
      </c>
      <c r="BJ58" s="56">
        <v>1.230436914</v>
      </c>
      <c r="BK58" s="61">
        <f t="shared" si="3"/>
        <v>67.14087348999999</v>
      </c>
    </row>
    <row r="59" spans="1:63" ht="12.75">
      <c r="A59" s="97"/>
      <c r="B59" s="3" t="s">
        <v>167</v>
      </c>
      <c r="C59" s="55">
        <v>0</v>
      </c>
      <c r="D59" s="53">
        <v>0</v>
      </c>
      <c r="E59" s="45">
        <v>0</v>
      </c>
      <c r="F59" s="45">
        <v>0</v>
      </c>
      <c r="G59" s="54">
        <v>0</v>
      </c>
      <c r="H59" s="73">
        <v>0.16016197399999998</v>
      </c>
      <c r="I59" s="45">
        <v>0</v>
      </c>
      <c r="J59" s="45">
        <v>0</v>
      </c>
      <c r="K59" s="45">
        <v>0</v>
      </c>
      <c r="L59" s="54">
        <v>1.670537783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0.0019918080000000003</v>
      </c>
      <c r="S59" s="45">
        <v>0</v>
      </c>
      <c r="T59" s="45">
        <v>0</v>
      </c>
      <c r="U59" s="45">
        <v>0</v>
      </c>
      <c r="V59" s="54">
        <v>0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1.771193357</v>
      </c>
      <c r="AW59" s="45">
        <v>4.773495599</v>
      </c>
      <c r="AX59" s="45">
        <v>0</v>
      </c>
      <c r="AY59" s="45">
        <v>0</v>
      </c>
      <c r="AZ59" s="54">
        <v>18.48100697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0.21635749</v>
      </c>
      <c r="BG59" s="53">
        <v>0.197811378</v>
      </c>
      <c r="BH59" s="45">
        <v>0</v>
      </c>
      <c r="BI59" s="45">
        <v>0</v>
      </c>
      <c r="BJ59" s="56">
        <v>2.6842854629999997</v>
      </c>
      <c r="BK59" s="61">
        <f t="shared" si="3"/>
        <v>29.956841822</v>
      </c>
    </row>
    <row r="60" spans="1:63" ht="12.75">
      <c r="A60" s="97"/>
      <c r="B60" s="3" t="s">
        <v>168</v>
      </c>
      <c r="C60" s="55">
        <v>0</v>
      </c>
      <c r="D60" s="53">
        <v>5.859958335</v>
      </c>
      <c r="E60" s="45">
        <v>0</v>
      </c>
      <c r="F60" s="45">
        <v>0</v>
      </c>
      <c r="G60" s="54">
        <v>0</v>
      </c>
      <c r="H60" s="73">
        <v>0.185426584</v>
      </c>
      <c r="I60" s="45">
        <v>3.5159750009999997</v>
      </c>
      <c r="J60" s="45">
        <v>0</v>
      </c>
      <c r="K60" s="45">
        <v>0</v>
      </c>
      <c r="L60" s="54">
        <v>1.617445771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0.182162072</v>
      </c>
      <c r="S60" s="45">
        <v>17.579875005</v>
      </c>
      <c r="T60" s="45">
        <v>0</v>
      </c>
      <c r="U60" s="45">
        <v>0</v>
      </c>
      <c r="V60" s="54">
        <v>1.530202705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2.475700903</v>
      </c>
      <c r="AW60" s="45">
        <v>8.109104670999999</v>
      </c>
      <c r="AX60" s="45">
        <v>0</v>
      </c>
      <c r="AY60" s="45">
        <v>0</v>
      </c>
      <c r="AZ60" s="54">
        <v>40.960818962000005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0.6500997270000001</v>
      </c>
      <c r="BG60" s="53">
        <v>0.38331018</v>
      </c>
      <c r="BH60" s="45">
        <v>0</v>
      </c>
      <c r="BI60" s="45">
        <v>0</v>
      </c>
      <c r="BJ60" s="56">
        <v>2.115303691</v>
      </c>
      <c r="BK60" s="61">
        <f t="shared" si="3"/>
        <v>85.165383607</v>
      </c>
    </row>
    <row r="61" spans="1:63" ht="12.75">
      <c r="A61" s="97"/>
      <c r="B61" s="3" t="s">
        <v>169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3">
        <v>0.092985894</v>
      </c>
      <c r="I61" s="45">
        <v>12.048924543</v>
      </c>
      <c r="J61" s="45">
        <v>0</v>
      </c>
      <c r="K61" s="45">
        <v>0</v>
      </c>
      <c r="L61" s="54">
        <v>12.369645409999999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0.005762258</v>
      </c>
      <c r="S61" s="45">
        <v>0</v>
      </c>
      <c r="T61" s="45">
        <v>0.28811291699999997</v>
      </c>
      <c r="U61" s="45">
        <v>0</v>
      </c>
      <c r="V61" s="54">
        <v>0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0</v>
      </c>
      <c r="AS61" s="45">
        <v>0</v>
      </c>
      <c r="AT61" s="45">
        <v>0</v>
      </c>
      <c r="AU61" s="54">
        <v>0</v>
      </c>
      <c r="AV61" s="73">
        <v>0.464956963</v>
      </c>
      <c r="AW61" s="45">
        <v>4.03430274</v>
      </c>
      <c r="AX61" s="45">
        <v>0</v>
      </c>
      <c r="AY61" s="45">
        <v>0</v>
      </c>
      <c r="AZ61" s="54">
        <v>2.86768813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0.07470931</v>
      </c>
      <c r="BG61" s="53">
        <v>1.149374</v>
      </c>
      <c r="BH61" s="45">
        <v>0</v>
      </c>
      <c r="BI61" s="45">
        <v>0</v>
      </c>
      <c r="BJ61" s="56">
        <v>16.325616794</v>
      </c>
      <c r="BK61" s="61">
        <f t="shared" si="3"/>
        <v>49.722078959</v>
      </c>
    </row>
    <row r="62" spans="1:63" ht="12.75">
      <c r="A62" s="97"/>
      <c r="B62" s="3" t="s">
        <v>170</v>
      </c>
      <c r="C62" s="55">
        <v>0</v>
      </c>
      <c r="D62" s="53">
        <v>0</v>
      </c>
      <c r="E62" s="45">
        <v>0</v>
      </c>
      <c r="F62" s="45">
        <v>0</v>
      </c>
      <c r="G62" s="54">
        <v>0</v>
      </c>
      <c r="H62" s="73">
        <v>0.383667293</v>
      </c>
      <c r="I62" s="45">
        <v>10.557997903</v>
      </c>
      <c r="J62" s="45">
        <v>0</v>
      </c>
      <c r="K62" s="45">
        <v>0</v>
      </c>
      <c r="L62" s="54">
        <v>2.869806171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0.0172564</v>
      </c>
      <c r="S62" s="45">
        <v>0</v>
      </c>
      <c r="T62" s="45">
        <v>0</v>
      </c>
      <c r="U62" s="45">
        <v>0</v>
      </c>
      <c r="V62" s="54">
        <v>0.43319777300000006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5.737431665</v>
      </c>
      <c r="AS62" s="45">
        <v>0</v>
      </c>
      <c r="AT62" s="45">
        <v>0</v>
      </c>
      <c r="AU62" s="54">
        <v>0</v>
      </c>
      <c r="AV62" s="73">
        <v>0.6143576070000001</v>
      </c>
      <c r="AW62" s="45">
        <v>8.44549941</v>
      </c>
      <c r="AX62" s="45">
        <v>0</v>
      </c>
      <c r="AY62" s="45">
        <v>0</v>
      </c>
      <c r="AZ62" s="54">
        <v>7.4993739790000005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0.211011761</v>
      </c>
      <c r="BG62" s="53">
        <v>2.418155578</v>
      </c>
      <c r="BH62" s="45">
        <v>0</v>
      </c>
      <c r="BI62" s="45">
        <v>0</v>
      </c>
      <c r="BJ62" s="56">
        <v>0.195072677</v>
      </c>
      <c r="BK62" s="102">
        <f t="shared" si="3"/>
        <v>39.382828217</v>
      </c>
    </row>
    <row r="63" spans="1:63" ht="12.75">
      <c r="A63" s="97"/>
      <c r="B63" s="3" t="s">
        <v>171</v>
      </c>
      <c r="C63" s="55">
        <v>0</v>
      </c>
      <c r="D63" s="53">
        <v>5.787725</v>
      </c>
      <c r="E63" s="45">
        <v>0</v>
      </c>
      <c r="F63" s="45">
        <v>0</v>
      </c>
      <c r="G63" s="54">
        <v>0</v>
      </c>
      <c r="H63" s="73">
        <v>0.45479832000000003</v>
      </c>
      <c r="I63" s="45">
        <v>0.05787725</v>
      </c>
      <c r="J63" s="45">
        <v>0</v>
      </c>
      <c r="K63" s="45">
        <v>0</v>
      </c>
      <c r="L63" s="54">
        <v>40.025149557999995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0.160682981</v>
      </c>
      <c r="S63" s="45">
        <v>6.94527</v>
      </c>
      <c r="T63" s="45">
        <v>2.31509</v>
      </c>
      <c r="U63" s="45">
        <v>0</v>
      </c>
      <c r="V63" s="54">
        <v>0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3.2686350539999998</v>
      </c>
      <c r="AW63" s="45">
        <v>19.064618115</v>
      </c>
      <c r="AX63" s="45">
        <v>0</v>
      </c>
      <c r="AY63" s="45">
        <v>0</v>
      </c>
      <c r="AZ63" s="54">
        <v>32.072095785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0.5674042640000001</v>
      </c>
      <c r="BG63" s="53">
        <v>0.022976339999999998</v>
      </c>
      <c r="BH63" s="45">
        <v>0</v>
      </c>
      <c r="BI63" s="45">
        <v>0</v>
      </c>
      <c r="BJ63" s="56">
        <v>2.7908771239999997</v>
      </c>
      <c r="BK63" s="102">
        <f t="shared" si="3"/>
        <v>113.533199791</v>
      </c>
    </row>
    <row r="64" spans="1:63" ht="12.75">
      <c r="A64" s="97"/>
      <c r="B64" s="3" t="s">
        <v>177</v>
      </c>
      <c r="C64" s="55">
        <v>0</v>
      </c>
      <c r="D64" s="53">
        <v>0</v>
      </c>
      <c r="E64" s="45">
        <v>0</v>
      </c>
      <c r="F64" s="45">
        <v>0</v>
      </c>
      <c r="G64" s="54">
        <v>0</v>
      </c>
      <c r="H64" s="73">
        <v>0.127322047</v>
      </c>
      <c r="I64" s="45">
        <v>1.8805167670000003</v>
      </c>
      <c r="J64" s="45">
        <v>0</v>
      </c>
      <c r="K64" s="45">
        <v>0</v>
      </c>
      <c r="L64" s="54">
        <v>3.1747547760000003</v>
      </c>
      <c r="M64" s="73">
        <v>0</v>
      </c>
      <c r="N64" s="53">
        <v>0</v>
      </c>
      <c r="O64" s="45">
        <v>0</v>
      </c>
      <c r="P64" s="45">
        <v>0</v>
      </c>
      <c r="Q64" s="54">
        <v>0</v>
      </c>
      <c r="R64" s="73">
        <v>0.071902111</v>
      </c>
      <c r="S64" s="45">
        <v>11.06186333</v>
      </c>
      <c r="T64" s="45">
        <v>0</v>
      </c>
      <c r="U64" s="45">
        <v>0</v>
      </c>
      <c r="V64" s="54">
        <v>0.15486608600000001</v>
      </c>
      <c r="W64" s="73">
        <v>0</v>
      </c>
      <c r="X64" s="45">
        <v>0</v>
      </c>
      <c r="Y64" s="45">
        <v>0</v>
      </c>
      <c r="Z64" s="45">
        <v>0</v>
      </c>
      <c r="AA64" s="54">
        <v>0</v>
      </c>
      <c r="AB64" s="73">
        <v>0</v>
      </c>
      <c r="AC64" s="45">
        <v>0</v>
      </c>
      <c r="AD64" s="45">
        <v>0</v>
      </c>
      <c r="AE64" s="45">
        <v>0</v>
      </c>
      <c r="AF64" s="54">
        <v>0</v>
      </c>
      <c r="AG64" s="73">
        <v>0</v>
      </c>
      <c r="AH64" s="45">
        <v>0</v>
      </c>
      <c r="AI64" s="45">
        <v>0</v>
      </c>
      <c r="AJ64" s="45">
        <v>0</v>
      </c>
      <c r="AK64" s="54">
        <v>0</v>
      </c>
      <c r="AL64" s="73">
        <v>0</v>
      </c>
      <c r="AM64" s="45">
        <v>0</v>
      </c>
      <c r="AN64" s="45">
        <v>0</v>
      </c>
      <c r="AO64" s="45">
        <v>0</v>
      </c>
      <c r="AP64" s="54">
        <v>0</v>
      </c>
      <c r="AQ64" s="73">
        <v>0</v>
      </c>
      <c r="AR64" s="53">
        <v>0</v>
      </c>
      <c r="AS64" s="45">
        <v>0</v>
      </c>
      <c r="AT64" s="45">
        <v>0</v>
      </c>
      <c r="AU64" s="54">
        <v>0</v>
      </c>
      <c r="AV64" s="73">
        <v>1.8246102949999998</v>
      </c>
      <c r="AW64" s="45">
        <v>8.795724919</v>
      </c>
      <c r="AX64" s="45">
        <v>0</v>
      </c>
      <c r="AY64" s="45">
        <v>0</v>
      </c>
      <c r="AZ64" s="54">
        <v>25.975403927000002</v>
      </c>
      <c r="BA64" s="73">
        <v>0</v>
      </c>
      <c r="BB64" s="53">
        <v>0</v>
      </c>
      <c r="BC64" s="45">
        <v>0</v>
      </c>
      <c r="BD64" s="45">
        <v>0</v>
      </c>
      <c r="BE64" s="54">
        <v>0</v>
      </c>
      <c r="BF64" s="73">
        <v>0.17571858799999998</v>
      </c>
      <c r="BG64" s="53">
        <v>0.021906749</v>
      </c>
      <c r="BH64" s="45">
        <v>0</v>
      </c>
      <c r="BI64" s="45">
        <v>0</v>
      </c>
      <c r="BJ64" s="56">
        <v>0.605462916</v>
      </c>
      <c r="BK64" s="103">
        <f t="shared" si="3"/>
        <v>53.870052511000004</v>
      </c>
    </row>
    <row r="65" spans="1:63" ht="13.5" thickBot="1">
      <c r="A65" s="97"/>
      <c r="B65" s="98"/>
      <c r="C65" s="55"/>
      <c r="D65" s="99"/>
      <c r="E65" s="55"/>
      <c r="F65" s="55"/>
      <c r="G65" s="43"/>
      <c r="H65" s="73"/>
      <c r="I65" s="55"/>
      <c r="J65" s="55"/>
      <c r="K65" s="55"/>
      <c r="L65" s="43"/>
      <c r="M65" s="73"/>
      <c r="N65" s="99"/>
      <c r="O65" s="55"/>
      <c r="P65" s="55"/>
      <c r="Q65" s="43"/>
      <c r="R65" s="73"/>
      <c r="S65" s="55"/>
      <c r="T65" s="55"/>
      <c r="U65" s="55"/>
      <c r="V65" s="43"/>
      <c r="W65" s="73"/>
      <c r="X65" s="55"/>
      <c r="Y65" s="55"/>
      <c r="Z65" s="55"/>
      <c r="AA65" s="43"/>
      <c r="AB65" s="73"/>
      <c r="AC65" s="55"/>
      <c r="AD65" s="55"/>
      <c r="AE65" s="55"/>
      <c r="AF65" s="43"/>
      <c r="AG65" s="73"/>
      <c r="AH65" s="55"/>
      <c r="AI65" s="55"/>
      <c r="AJ65" s="55"/>
      <c r="AK65" s="43"/>
      <c r="AL65" s="73"/>
      <c r="AM65" s="55"/>
      <c r="AN65" s="55"/>
      <c r="AO65" s="55"/>
      <c r="AP65" s="43"/>
      <c r="AQ65" s="73"/>
      <c r="AR65" s="99"/>
      <c r="AS65" s="55"/>
      <c r="AT65" s="55"/>
      <c r="AU65" s="43"/>
      <c r="AV65" s="73"/>
      <c r="AW65" s="55"/>
      <c r="AX65" s="55"/>
      <c r="AY65" s="55"/>
      <c r="AZ65" s="43"/>
      <c r="BA65" s="73"/>
      <c r="BB65" s="99"/>
      <c r="BC65" s="55"/>
      <c r="BD65" s="55"/>
      <c r="BE65" s="43"/>
      <c r="BF65" s="73"/>
      <c r="BG65" s="99"/>
      <c r="BH65" s="55"/>
      <c r="BI65" s="55"/>
      <c r="BJ65" s="43"/>
      <c r="BK65" s="104"/>
    </row>
    <row r="66" spans="1:63" ht="13.5" thickBot="1">
      <c r="A66" s="36"/>
      <c r="B66" s="37" t="s">
        <v>186</v>
      </c>
      <c r="C66" s="94">
        <f aca="true" t="shared" si="4" ref="C66:AH66">SUM(C16:C65)</f>
        <v>0</v>
      </c>
      <c r="D66" s="94">
        <f t="shared" si="4"/>
        <v>342.470837553</v>
      </c>
      <c r="E66" s="94">
        <f t="shared" si="4"/>
        <v>0</v>
      </c>
      <c r="F66" s="94">
        <f t="shared" si="4"/>
        <v>0</v>
      </c>
      <c r="G66" s="94">
        <f t="shared" si="4"/>
        <v>0</v>
      </c>
      <c r="H66" s="94">
        <f t="shared" si="4"/>
        <v>7.529229698000001</v>
      </c>
      <c r="I66" s="94">
        <f t="shared" si="4"/>
        <v>488.097363017</v>
      </c>
      <c r="J66" s="94">
        <f t="shared" si="4"/>
        <v>0</v>
      </c>
      <c r="K66" s="94">
        <f t="shared" si="4"/>
        <v>0</v>
      </c>
      <c r="L66" s="94">
        <f t="shared" si="4"/>
        <v>352.92452986699993</v>
      </c>
      <c r="M66" s="94">
        <f t="shared" si="4"/>
        <v>0</v>
      </c>
      <c r="N66" s="94">
        <f t="shared" si="4"/>
        <v>0</v>
      </c>
      <c r="O66" s="94">
        <f t="shared" si="4"/>
        <v>0</v>
      </c>
      <c r="P66" s="94">
        <f t="shared" si="4"/>
        <v>0</v>
      </c>
      <c r="Q66" s="94">
        <f t="shared" si="4"/>
        <v>0</v>
      </c>
      <c r="R66" s="94">
        <f t="shared" si="4"/>
        <v>1.880944264</v>
      </c>
      <c r="S66" s="94">
        <f t="shared" si="4"/>
        <v>195.15279186799998</v>
      </c>
      <c r="T66" s="94">
        <f t="shared" si="4"/>
        <v>8.751304249</v>
      </c>
      <c r="U66" s="94">
        <f t="shared" si="4"/>
        <v>0</v>
      </c>
      <c r="V66" s="94">
        <f t="shared" si="4"/>
        <v>8.928804072999998</v>
      </c>
      <c r="W66" s="94">
        <f t="shared" si="4"/>
        <v>0</v>
      </c>
      <c r="X66" s="94">
        <f t="shared" si="4"/>
        <v>0</v>
      </c>
      <c r="Y66" s="94">
        <f t="shared" si="4"/>
        <v>0</v>
      </c>
      <c r="Z66" s="94">
        <f t="shared" si="4"/>
        <v>0</v>
      </c>
      <c r="AA66" s="94">
        <f t="shared" si="4"/>
        <v>0</v>
      </c>
      <c r="AB66" s="94">
        <f t="shared" si="4"/>
        <v>0.028290377999999998</v>
      </c>
      <c r="AC66" s="94">
        <f t="shared" si="4"/>
        <v>0</v>
      </c>
      <c r="AD66" s="94">
        <f t="shared" si="4"/>
        <v>0</v>
      </c>
      <c r="AE66" s="94">
        <f t="shared" si="4"/>
        <v>0</v>
      </c>
      <c r="AF66" s="94">
        <f t="shared" si="4"/>
        <v>0</v>
      </c>
      <c r="AG66" s="94">
        <f t="shared" si="4"/>
        <v>0</v>
      </c>
      <c r="AH66" s="94">
        <f t="shared" si="4"/>
        <v>0</v>
      </c>
      <c r="AI66" s="94">
        <f aca="true" t="shared" si="5" ref="AI66:BJ66">SUM(AI16:AI65)</f>
        <v>0</v>
      </c>
      <c r="AJ66" s="94">
        <f t="shared" si="5"/>
        <v>0</v>
      </c>
      <c r="AK66" s="94">
        <f t="shared" si="5"/>
        <v>0</v>
      </c>
      <c r="AL66" s="94">
        <f t="shared" si="5"/>
        <v>0</v>
      </c>
      <c r="AM66" s="94">
        <f t="shared" si="5"/>
        <v>0</v>
      </c>
      <c r="AN66" s="94">
        <f t="shared" si="5"/>
        <v>0</v>
      </c>
      <c r="AO66" s="94">
        <f t="shared" si="5"/>
        <v>0</v>
      </c>
      <c r="AP66" s="94">
        <f t="shared" si="5"/>
        <v>0</v>
      </c>
      <c r="AQ66" s="94">
        <f t="shared" si="5"/>
        <v>0</v>
      </c>
      <c r="AR66" s="94">
        <f t="shared" si="5"/>
        <v>17.236674995</v>
      </c>
      <c r="AS66" s="94">
        <f t="shared" si="5"/>
        <v>0</v>
      </c>
      <c r="AT66" s="94">
        <f t="shared" si="5"/>
        <v>0</v>
      </c>
      <c r="AU66" s="94">
        <f t="shared" si="5"/>
        <v>0</v>
      </c>
      <c r="AV66" s="94">
        <f t="shared" si="5"/>
        <v>212.64953501099995</v>
      </c>
      <c r="AW66" s="94">
        <f t="shared" si="5"/>
        <v>486.61840641500004</v>
      </c>
      <c r="AX66" s="94">
        <f t="shared" si="5"/>
        <v>0</v>
      </c>
      <c r="AY66" s="94">
        <f t="shared" si="5"/>
        <v>0</v>
      </c>
      <c r="AZ66" s="94">
        <f t="shared" si="5"/>
        <v>1370.292535811</v>
      </c>
      <c r="BA66" s="94">
        <f t="shared" si="5"/>
        <v>0</v>
      </c>
      <c r="BB66" s="94">
        <f t="shared" si="5"/>
        <v>0</v>
      </c>
      <c r="BC66" s="94">
        <f t="shared" si="5"/>
        <v>0</v>
      </c>
      <c r="BD66" s="94">
        <f t="shared" si="5"/>
        <v>0</v>
      </c>
      <c r="BE66" s="94">
        <f t="shared" si="5"/>
        <v>0</v>
      </c>
      <c r="BF66" s="94">
        <f t="shared" si="5"/>
        <v>55.334490222</v>
      </c>
      <c r="BG66" s="94">
        <f t="shared" si="5"/>
        <v>144.11698718500008</v>
      </c>
      <c r="BH66" s="94">
        <f t="shared" si="5"/>
        <v>0.694713133</v>
      </c>
      <c r="BI66" s="94">
        <f t="shared" si="5"/>
        <v>0</v>
      </c>
      <c r="BJ66" s="100">
        <f t="shared" si="5"/>
        <v>223.98938913799995</v>
      </c>
      <c r="BK66" s="101">
        <f>SUM(BK16:BK65)</f>
        <v>3916.6968268770006</v>
      </c>
    </row>
    <row r="67" spans="1:63" ht="12.75">
      <c r="A67" s="11" t="s">
        <v>75</v>
      </c>
      <c r="B67" s="18" t="s">
        <v>15</v>
      </c>
      <c r="C67" s="114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37"/>
    </row>
    <row r="68" spans="1:63" ht="12.75">
      <c r="A68" s="11"/>
      <c r="B68" s="19" t="s">
        <v>33</v>
      </c>
      <c r="C68" s="57"/>
      <c r="D68" s="58"/>
      <c r="E68" s="59"/>
      <c r="F68" s="59"/>
      <c r="G68" s="60"/>
      <c r="H68" s="57"/>
      <c r="I68" s="59"/>
      <c r="J68" s="59"/>
      <c r="K68" s="59"/>
      <c r="L68" s="60"/>
      <c r="M68" s="57"/>
      <c r="N68" s="58"/>
      <c r="O68" s="59"/>
      <c r="P68" s="59"/>
      <c r="Q68" s="60"/>
      <c r="R68" s="57"/>
      <c r="S68" s="59"/>
      <c r="T68" s="59"/>
      <c r="U68" s="59"/>
      <c r="V68" s="60"/>
      <c r="W68" s="57"/>
      <c r="X68" s="59"/>
      <c r="Y68" s="59"/>
      <c r="Z68" s="59"/>
      <c r="AA68" s="60"/>
      <c r="AB68" s="57"/>
      <c r="AC68" s="59"/>
      <c r="AD68" s="59"/>
      <c r="AE68" s="59"/>
      <c r="AF68" s="60"/>
      <c r="AG68" s="57"/>
      <c r="AH68" s="59"/>
      <c r="AI68" s="59"/>
      <c r="AJ68" s="59"/>
      <c r="AK68" s="60"/>
      <c r="AL68" s="57"/>
      <c r="AM68" s="59"/>
      <c r="AN68" s="59"/>
      <c r="AO68" s="59"/>
      <c r="AP68" s="60"/>
      <c r="AQ68" s="57"/>
      <c r="AR68" s="58"/>
      <c r="AS68" s="59"/>
      <c r="AT68" s="59"/>
      <c r="AU68" s="60"/>
      <c r="AV68" s="57"/>
      <c r="AW68" s="59"/>
      <c r="AX68" s="59"/>
      <c r="AY68" s="59"/>
      <c r="AZ68" s="60"/>
      <c r="BA68" s="57"/>
      <c r="BB68" s="58"/>
      <c r="BC68" s="59"/>
      <c r="BD68" s="59"/>
      <c r="BE68" s="60"/>
      <c r="BF68" s="57"/>
      <c r="BG68" s="58"/>
      <c r="BH68" s="59"/>
      <c r="BI68" s="59"/>
      <c r="BJ68" s="60"/>
      <c r="BK68" s="61"/>
    </row>
    <row r="69" spans="1:63" ht="12.75">
      <c r="A69" s="36"/>
      <c r="B69" s="37" t="s">
        <v>88</v>
      </c>
      <c r="C69" s="62"/>
      <c r="D69" s="63"/>
      <c r="E69" s="63"/>
      <c r="F69" s="63"/>
      <c r="G69" s="64"/>
      <c r="H69" s="62"/>
      <c r="I69" s="63"/>
      <c r="J69" s="63"/>
      <c r="K69" s="63"/>
      <c r="L69" s="64"/>
      <c r="M69" s="62"/>
      <c r="N69" s="63"/>
      <c r="O69" s="63"/>
      <c r="P69" s="63"/>
      <c r="Q69" s="64"/>
      <c r="R69" s="62"/>
      <c r="S69" s="63"/>
      <c r="T69" s="63"/>
      <c r="U69" s="63"/>
      <c r="V69" s="64"/>
      <c r="W69" s="62"/>
      <c r="X69" s="63"/>
      <c r="Y69" s="63"/>
      <c r="Z69" s="63"/>
      <c r="AA69" s="64"/>
      <c r="AB69" s="62"/>
      <c r="AC69" s="63"/>
      <c r="AD69" s="63"/>
      <c r="AE69" s="63"/>
      <c r="AF69" s="64"/>
      <c r="AG69" s="62"/>
      <c r="AH69" s="63"/>
      <c r="AI69" s="63"/>
      <c r="AJ69" s="63"/>
      <c r="AK69" s="64"/>
      <c r="AL69" s="62"/>
      <c r="AM69" s="63"/>
      <c r="AN69" s="63"/>
      <c r="AO69" s="63"/>
      <c r="AP69" s="64"/>
      <c r="AQ69" s="62"/>
      <c r="AR69" s="63"/>
      <c r="AS69" s="63"/>
      <c r="AT69" s="63"/>
      <c r="AU69" s="64"/>
      <c r="AV69" s="62"/>
      <c r="AW69" s="63"/>
      <c r="AX69" s="63"/>
      <c r="AY69" s="63"/>
      <c r="AZ69" s="64"/>
      <c r="BA69" s="62"/>
      <c r="BB69" s="63"/>
      <c r="BC69" s="63"/>
      <c r="BD69" s="63"/>
      <c r="BE69" s="64"/>
      <c r="BF69" s="62"/>
      <c r="BG69" s="63"/>
      <c r="BH69" s="63"/>
      <c r="BI69" s="63"/>
      <c r="BJ69" s="64"/>
      <c r="BK69" s="65"/>
    </row>
    <row r="70" spans="1:63" ht="12.75">
      <c r="A70" s="11" t="s">
        <v>77</v>
      </c>
      <c r="B70" s="24" t="s">
        <v>92</v>
      </c>
      <c r="C70" s="114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6"/>
    </row>
    <row r="71" spans="1:63" ht="12.75">
      <c r="A71" s="11"/>
      <c r="B71" s="19" t="s">
        <v>33</v>
      </c>
      <c r="C71" s="57"/>
      <c r="D71" s="58"/>
      <c r="E71" s="59"/>
      <c r="F71" s="59"/>
      <c r="G71" s="60"/>
      <c r="H71" s="57"/>
      <c r="I71" s="59"/>
      <c r="J71" s="59"/>
      <c r="K71" s="59"/>
      <c r="L71" s="60"/>
      <c r="M71" s="57"/>
      <c r="N71" s="58"/>
      <c r="O71" s="59"/>
      <c r="P71" s="59"/>
      <c r="Q71" s="60"/>
      <c r="R71" s="57"/>
      <c r="S71" s="59"/>
      <c r="T71" s="59"/>
      <c r="U71" s="59"/>
      <c r="V71" s="60"/>
      <c r="W71" s="57"/>
      <c r="X71" s="59"/>
      <c r="Y71" s="59"/>
      <c r="Z71" s="59"/>
      <c r="AA71" s="60"/>
      <c r="AB71" s="57"/>
      <c r="AC71" s="59"/>
      <c r="AD71" s="59"/>
      <c r="AE71" s="59"/>
      <c r="AF71" s="60"/>
      <c r="AG71" s="57"/>
      <c r="AH71" s="59"/>
      <c r="AI71" s="59"/>
      <c r="AJ71" s="59"/>
      <c r="AK71" s="60"/>
      <c r="AL71" s="57"/>
      <c r="AM71" s="59"/>
      <c r="AN71" s="59"/>
      <c r="AO71" s="59"/>
      <c r="AP71" s="60"/>
      <c r="AQ71" s="57"/>
      <c r="AR71" s="58"/>
      <c r="AS71" s="59"/>
      <c r="AT71" s="59"/>
      <c r="AU71" s="60"/>
      <c r="AV71" s="57"/>
      <c r="AW71" s="59"/>
      <c r="AX71" s="59"/>
      <c r="AY71" s="59"/>
      <c r="AZ71" s="60"/>
      <c r="BA71" s="57"/>
      <c r="BB71" s="58"/>
      <c r="BC71" s="59"/>
      <c r="BD71" s="59"/>
      <c r="BE71" s="60"/>
      <c r="BF71" s="57"/>
      <c r="BG71" s="58"/>
      <c r="BH71" s="59"/>
      <c r="BI71" s="59"/>
      <c r="BJ71" s="60"/>
      <c r="BK71" s="61"/>
    </row>
    <row r="72" spans="1:63" ht="12.75">
      <c r="A72" s="36"/>
      <c r="B72" s="37" t="s">
        <v>87</v>
      </c>
      <c r="C72" s="62"/>
      <c r="D72" s="63"/>
      <c r="E72" s="63"/>
      <c r="F72" s="63"/>
      <c r="G72" s="64"/>
      <c r="H72" s="62"/>
      <c r="I72" s="63"/>
      <c r="J72" s="63"/>
      <c r="K72" s="63"/>
      <c r="L72" s="64"/>
      <c r="M72" s="62"/>
      <c r="N72" s="63"/>
      <c r="O72" s="63"/>
      <c r="P72" s="63"/>
      <c r="Q72" s="64"/>
      <c r="R72" s="62"/>
      <c r="S72" s="63"/>
      <c r="T72" s="63"/>
      <c r="U72" s="63"/>
      <c r="V72" s="64"/>
      <c r="W72" s="62"/>
      <c r="X72" s="63"/>
      <c r="Y72" s="63"/>
      <c r="Z72" s="63"/>
      <c r="AA72" s="64"/>
      <c r="AB72" s="62"/>
      <c r="AC72" s="63"/>
      <c r="AD72" s="63"/>
      <c r="AE72" s="63"/>
      <c r="AF72" s="64"/>
      <c r="AG72" s="62"/>
      <c r="AH72" s="63"/>
      <c r="AI72" s="63"/>
      <c r="AJ72" s="63"/>
      <c r="AK72" s="64"/>
      <c r="AL72" s="62"/>
      <c r="AM72" s="63"/>
      <c r="AN72" s="63"/>
      <c r="AO72" s="63"/>
      <c r="AP72" s="64"/>
      <c r="AQ72" s="62"/>
      <c r="AR72" s="63"/>
      <c r="AS72" s="63"/>
      <c r="AT72" s="63"/>
      <c r="AU72" s="64"/>
      <c r="AV72" s="62"/>
      <c r="AW72" s="63"/>
      <c r="AX72" s="63"/>
      <c r="AY72" s="63"/>
      <c r="AZ72" s="64"/>
      <c r="BA72" s="62"/>
      <c r="BB72" s="63"/>
      <c r="BC72" s="63"/>
      <c r="BD72" s="63"/>
      <c r="BE72" s="64"/>
      <c r="BF72" s="62"/>
      <c r="BG72" s="63"/>
      <c r="BH72" s="63"/>
      <c r="BI72" s="63"/>
      <c r="BJ72" s="64"/>
      <c r="BK72" s="65"/>
    </row>
    <row r="73" spans="1:63" ht="12.75">
      <c r="A73" s="11" t="s">
        <v>78</v>
      </c>
      <c r="B73" s="18" t="s">
        <v>16</v>
      </c>
      <c r="C73" s="114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6"/>
    </row>
    <row r="74" spans="1:63" ht="12.75">
      <c r="A74" s="11"/>
      <c r="B74" s="24" t="s">
        <v>97</v>
      </c>
      <c r="C74" s="73">
        <v>0</v>
      </c>
      <c r="D74" s="53">
        <v>18.802035306</v>
      </c>
      <c r="E74" s="45">
        <v>0</v>
      </c>
      <c r="F74" s="45">
        <v>0</v>
      </c>
      <c r="G74" s="54">
        <v>0</v>
      </c>
      <c r="H74" s="73">
        <v>0.629047094</v>
      </c>
      <c r="I74" s="45">
        <v>104.908546076</v>
      </c>
      <c r="J74" s="45">
        <v>25.412658487999998</v>
      </c>
      <c r="K74" s="45">
        <v>0</v>
      </c>
      <c r="L74" s="54">
        <v>17.956087780000004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0.405529412</v>
      </c>
      <c r="S74" s="45">
        <v>2.254663983</v>
      </c>
      <c r="T74" s="45">
        <v>0</v>
      </c>
      <c r="U74" s="45">
        <v>0</v>
      </c>
      <c r="V74" s="54">
        <v>0.190176211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3.917724861</v>
      </c>
      <c r="AW74" s="45">
        <v>275.47244327199996</v>
      </c>
      <c r="AX74" s="45">
        <v>2.128743444</v>
      </c>
      <c r="AY74" s="45">
        <v>0</v>
      </c>
      <c r="AZ74" s="54">
        <v>66.257847871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1.9745962569999997</v>
      </c>
      <c r="BG74" s="53">
        <v>7.467555232</v>
      </c>
      <c r="BH74" s="45">
        <v>0</v>
      </c>
      <c r="BI74" s="45">
        <v>0</v>
      </c>
      <c r="BJ74" s="54">
        <v>11.260234399</v>
      </c>
      <c r="BK74" s="49">
        <f aca="true" t="shared" si="6" ref="BK74:BK81">SUM(C74:BJ74)</f>
        <v>539.037889686</v>
      </c>
    </row>
    <row r="75" spans="1:63" ht="12.75">
      <c r="A75" s="11"/>
      <c r="B75" s="24" t="s">
        <v>98</v>
      </c>
      <c r="C75" s="73">
        <v>0</v>
      </c>
      <c r="D75" s="53">
        <v>0.547071472</v>
      </c>
      <c r="E75" s="45">
        <v>0</v>
      </c>
      <c r="F75" s="45">
        <v>0</v>
      </c>
      <c r="G75" s="54">
        <v>0</v>
      </c>
      <c r="H75" s="73">
        <v>0.527053859</v>
      </c>
      <c r="I75" s="45">
        <v>0</v>
      </c>
      <c r="J75" s="45">
        <v>0</v>
      </c>
      <c r="K75" s="45">
        <v>0</v>
      </c>
      <c r="L75" s="54">
        <v>1.013496832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0.259191754</v>
      </c>
      <c r="S75" s="45">
        <v>0</v>
      </c>
      <c r="T75" s="45">
        <v>0</v>
      </c>
      <c r="U75" s="45">
        <v>0</v>
      </c>
      <c r="V75" s="54">
        <v>0.168440451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0.000590626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16.498858532</v>
      </c>
      <c r="AW75" s="45">
        <v>141.038301653</v>
      </c>
      <c r="AX75" s="45">
        <v>4.083793389</v>
      </c>
      <c r="AY75" s="45">
        <v>0</v>
      </c>
      <c r="AZ75" s="54">
        <v>96.698001699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5.139230953999999</v>
      </c>
      <c r="BG75" s="53">
        <v>14.807832963</v>
      </c>
      <c r="BH75" s="45">
        <v>3.37288872</v>
      </c>
      <c r="BI75" s="45">
        <v>0</v>
      </c>
      <c r="BJ75" s="54">
        <v>30.7749767</v>
      </c>
      <c r="BK75" s="49">
        <f t="shared" si="6"/>
        <v>314.92972960400004</v>
      </c>
    </row>
    <row r="76" spans="1:63" ht="12.75">
      <c r="A76" s="11"/>
      <c r="B76" s="24" t="s">
        <v>103</v>
      </c>
      <c r="C76" s="73">
        <v>0</v>
      </c>
      <c r="D76" s="53">
        <v>0.544498599</v>
      </c>
      <c r="E76" s="45">
        <v>0</v>
      </c>
      <c r="F76" s="45">
        <v>0</v>
      </c>
      <c r="G76" s="54">
        <v>0</v>
      </c>
      <c r="H76" s="73">
        <v>2.050472648</v>
      </c>
      <c r="I76" s="45">
        <v>31.232193659000004</v>
      </c>
      <c r="J76" s="45">
        <v>0</v>
      </c>
      <c r="K76" s="45">
        <v>0</v>
      </c>
      <c r="L76" s="54">
        <v>107.35867627500001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0.999852629</v>
      </c>
      <c r="S76" s="45">
        <v>0.472728614</v>
      </c>
      <c r="T76" s="45">
        <v>0.430516279</v>
      </c>
      <c r="U76" s="45">
        <v>0</v>
      </c>
      <c r="V76" s="54">
        <v>1.698143614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0.001372399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67.063396353</v>
      </c>
      <c r="AW76" s="45">
        <v>979.3683706580001</v>
      </c>
      <c r="AX76" s="45">
        <v>2.272038568</v>
      </c>
      <c r="AY76" s="45">
        <v>0</v>
      </c>
      <c r="AZ76" s="54">
        <v>793.446905872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25.457013679</v>
      </c>
      <c r="BG76" s="53">
        <v>59.504566106000006</v>
      </c>
      <c r="BH76" s="45">
        <v>9.852167124</v>
      </c>
      <c r="BI76" s="45">
        <v>0</v>
      </c>
      <c r="BJ76" s="54">
        <v>147.40616870600002</v>
      </c>
      <c r="BK76" s="49">
        <f t="shared" si="6"/>
        <v>2229.1590817820006</v>
      </c>
    </row>
    <row r="77" spans="1:63" ht="12.75">
      <c r="A77" s="11"/>
      <c r="B77" s="24" t="s">
        <v>102</v>
      </c>
      <c r="C77" s="73">
        <v>0</v>
      </c>
      <c r="D77" s="53">
        <v>0.529665595</v>
      </c>
      <c r="E77" s="45">
        <v>0</v>
      </c>
      <c r="F77" s="45">
        <v>0</v>
      </c>
      <c r="G77" s="54">
        <v>0</v>
      </c>
      <c r="H77" s="73">
        <v>1.6384705720000001</v>
      </c>
      <c r="I77" s="45">
        <v>0</v>
      </c>
      <c r="J77" s="45">
        <v>0</v>
      </c>
      <c r="K77" s="45">
        <v>0</v>
      </c>
      <c r="L77" s="54">
        <v>2.653184982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0.766944294</v>
      </c>
      <c r="S77" s="45">
        <v>0</v>
      </c>
      <c r="T77" s="45">
        <v>0</v>
      </c>
      <c r="U77" s="45">
        <v>0</v>
      </c>
      <c r="V77" s="54">
        <v>0.030770129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73.25328617699999</v>
      </c>
      <c r="AW77" s="45">
        <v>61.440377679</v>
      </c>
      <c r="AX77" s="45">
        <v>0</v>
      </c>
      <c r="AY77" s="45">
        <v>0</v>
      </c>
      <c r="AZ77" s="54">
        <v>196.089334245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26.926300651</v>
      </c>
      <c r="BG77" s="53">
        <v>11.348985617</v>
      </c>
      <c r="BH77" s="45">
        <v>0</v>
      </c>
      <c r="BI77" s="45">
        <v>0</v>
      </c>
      <c r="BJ77" s="54">
        <v>48.234681133</v>
      </c>
      <c r="BK77" s="49">
        <f t="shared" si="6"/>
        <v>422.912001074</v>
      </c>
    </row>
    <row r="78" spans="1:63" ht="12.75">
      <c r="A78" s="11"/>
      <c r="B78" s="24" t="s">
        <v>101</v>
      </c>
      <c r="C78" s="73">
        <v>0</v>
      </c>
      <c r="D78" s="53">
        <v>9.314894217</v>
      </c>
      <c r="E78" s="45">
        <v>0</v>
      </c>
      <c r="F78" s="45">
        <v>0</v>
      </c>
      <c r="G78" s="54">
        <v>0</v>
      </c>
      <c r="H78" s="73">
        <v>7.019211383999999</v>
      </c>
      <c r="I78" s="45">
        <v>387.49073435900004</v>
      </c>
      <c r="J78" s="45">
        <v>30.505766676999997</v>
      </c>
      <c r="K78" s="45">
        <v>0</v>
      </c>
      <c r="L78" s="54">
        <v>61.091554841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3.541325701</v>
      </c>
      <c r="S78" s="45">
        <v>8.864324221</v>
      </c>
      <c r="T78" s="45">
        <v>1.62902701</v>
      </c>
      <c r="U78" s="45">
        <v>0</v>
      </c>
      <c r="V78" s="54">
        <v>5.874297415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0.033829218</v>
      </c>
      <c r="AC78" s="45">
        <v>0.0016577169999999997</v>
      </c>
      <c r="AD78" s="45">
        <v>0</v>
      </c>
      <c r="AE78" s="45">
        <v>0</v>
      </c>
      <c r="AF78" s="54">
        <v>0.33556117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0.017831189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142.625425075</v>
      </c>
      <c r="AW78" s="45">
        <v>618.3174832830001</v>
      </c>
      <c r="AX78" s="45">
        <v>3.156838569</v>
      </c>
      <c r="AY78" s="45">
        <v>0</v>
      </c>
      <c r="AZ78" s="54">
        <v>657.073936929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69.032714118</v>
      </c>
      <c r="BG78" s="53">
        <v>39.569526764</v>
      </c>
      <c r="BH78" s="45">
        <v>13.064224381999999</v>
      </c>
      <c r="BI78" s="45">
        <v>0</v>
      </c>
      <c r="BJ78" s="54">
        <v>67.69206773</v>
      </c>
      <c r="BK78" s="49">
        <f t="shared" si="6"/>
        <v>2126.252231969</v>
      </c>
    </row>
    <row r="79" spans="1:63" ht="12.75">
      <c r="A79" s="11"/>
      <c r="B79" s="24" t="s">
        <v>99</v>
      </c>
      <c r="C79" s="73">
        <v>0</v>
      </c>
      <c r="D79" s="53">
        <v>127.709189576</v>
      </c>
      <c r="E79" s="45">
        <v>0</v>
      </c>
      <c r="F79" s="45">
        <v>0</v>
      </c>
      <c r="G79" s="54">
        <v>0</v>
      </c>
      <c r="H79" s="73">
        <v>1.7051436170000003</v>
      </c>
      <c r="I79" s="45">
        <v>261.28474288999996</v>
      </c>
      <c r="J79" s="45">
        <v>0</v>
      </c>
      <c r="K79" s="45">
        <v>0</v>
      </c>
      <c r="L79" s="54">
        <v>64.165914409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0.7185969230000001</v>
      </c>
      <c r="S79" s="45">
        <v>0.93702897</v>
      </c>
      <c r="T79" s="45">
        <v>0</v>
      </c>
      <c r="U79" s="45">
        <v>0</v>
      </c>
      <c r="V79" s="54">
        <v>1.05065768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0.002573644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0</v>
      </c>
      <c r="AS79" s="45">
        <v>0</v>
      </c>
      <c r="AT79" s="45">
        <v>0</v>
      </c>
      <c r="AU79" s="54">
        <v>0</v>
      </c>
      <c r="AV79" s="73">
        <v>23.353997141</v>
      </c>
      <c r="AW79" s="45">
        <v>352.61546184499997</v>
      </c>
      <c r="AX79" s="45">
        <v>0</v>
      </c>
      <c r="AY79" s="45">
        <v>0</v>
      </c>
      <c r="AZ79" s="54">
        <v>368.835367351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5.902029969999999</v>
      </c>
      <c r="BG79" s="53">
        <v>17.761402923</v>
      </c>
      <c r="BH79" s="45">
        <v>3.027771934</v>
      </c>
      <c r="BI79" s="45">
        <v>0</v>
      </c>
      <c r="BJ79" s="54">
        <v>27.854723571999997</v>
      </c>
      <c r="BK79" s="49">
        <f t="shared" si="6"/>
        <v>1256.924602445</v>
      </c>
    </row>
    <row r="80" spans="1:63" ht="12.75">
      <c r="A80" s="11"/>
      <c r="B80" s="24" t="s">
        <v>100</v>
      </c>
      <c r="C80" s="73">
        <v>0</v>
      </c>
      <c r="D80" s="53">
        <v>178.01605352</v>
      </c>
      <c r="E80" s="45">
        <v>0</v>
      </c>
      <c r="F80" s="45">
        <v>0</v>
      </c>
      <c r="G80" s="54">
        <v>0</v>
      </c>
      <c r="H80" s="73">
        <v>2.8842721879999997</v>
      </c>
      <c r="I80" s="45">
        <v>1142.937135653</v>
      </c>
      <c r="J80" s="45">
        <v>9.853482138</v>
      </c>
      <c r="K80" s="45">
        <v>46.421664372</v>
      </c>
      <c r="L80" s="54">
        <v>94.81023014200001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1.033822628</v>
      </c>
      <c r="S80" s="45">
        <v>1.001090651</v>
      </c>
      <c r="T80" s="45">
        <v>0</v>
      </c>
      <c r="U80" s="45">
        <v>0</v>
      </c>
      <c r="V80" s="54">
        <v>419.670541144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0.081508897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26.028563359</v>
      </c>
      <c r="AS80" s="45">
        <v>0</v>
      </c>
      <c r="AT80" s="45">
        <v>0</v>
      </c>
      <c r="AU80" s="54">
        <v>0</v>
      </c>
      <c r="AV80" s="73">
        <v>10.399990918</v>
      </c>
      <c r="AW80" s="45">
        <v>856.033538013</v>
      </c>
      <c r="AX80" s="45">
        <v>0</v>
      </c>
      <c r="AY80" s="45">
        <v>0</v>
      </c>
      <c r="AZ80" s="54">
        <v>390.5187939089999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3.2446193030000003</v>
      </c>
      <c r="BG80" s="53">
        <v>24.850382031</v>
      </c>
      <c r="BH80" s="45">
        <v>1.018121409</v>
      </c>
      <c r="BI80" s="45">
        <v>0</v>
      </c>
      <c r="BJ80" s="54">
        <v>58.499216574</v>
      </c>
      <c r="BK80" s="49">
        <f t="shared" si="6"/>
        <v>3267.303026849</v>
      </c>
    </row>
    <row r="81" spans="1:63" ht="12.75">
      <c r="A81" s="11"/>
      <c r="B81" s="24" t="s">
        <v>185</v>
      </c>
      <c r="C81" s="73">
        <v>0</v>
      </c>
      <c r="D81" s="53">
        <v>77.145898756</v>
      </c>
      <c r="E81" s="45">
        <v>0</v>
      </c>
      <c r="F81" s="45">
        <v>0</v>
      </c>
      <c r="G81" s="54">
        <v>0</v>
      </c>
      <c r="H81" s="73">
        <v>1.244714915</v>
      </c>
      <c r="I81" s="45">
        <v>351.73859495000005</v>
      </c>
      <c r="J81" s="45">
        <v>1.5320041279999999</v>
      </c>
      <c r="K81" s="45">
        <v>0</v>
      </c>
      <c r="L81" s="54">
        <v>34.117233098999996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0.5881247870000001</v>
      </c>
      <c r="S81" s="45">
        <v>7.7354705</v>
      </c>
      <c r="T81" s="45">
        <v>5.244092478</v>
      </c>
      <c r="U81" s="45">
        <v>0</v>
      </c>
      <c r="V81" s="54">
        <v>2.778410345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</v>
      </c>
      <c r="AC81" s="45">
        <v>0</v>
      </c>
      <c r="AD81" s="45">
        <v>0</v>
      </c>
      <c r="AE81" s="45">
        <v>0</v>
      </c>
      <c r="AF81" s="54">
        <v>0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0</v>
      </c>
      <c r="AM81" s="45">
        <v>0</v>
      </c>
      <c r="AN81" s="45">
        <v>0</v>
      </c>
      <c r="AO81" s="45">
        <v>0</v>
      </c>
      <c r="AP81" s="54">
        <v>0</v>
      </c>
      <c r="AQ81" s="73">
        <v>0</v>
      </c>
      <c r="AR81" s="53">
        <v>0.366666667</v>
      </c>
      <c r="AS81" s="45">
        <v>0</v>
      </c>
      <c r="AT81" s="45">
        <v>0</v>
      </c>
      <c r="AU81" s="54">
        <v>0</v>
      </c>
      <c r="AV81" s="73">
        <v>2.8452649410000004</v>
      </c>
      <c r="AW81" s="45">
        <v>260.57331394100004</v>
      </c>
      <c r="AX81" s="45">
        <v>2.7043334210000003</v>
      </c>
      <c r="AY81" s="45">
        <v>0</v>
      </c>
      <c r="AZ81" s="54">
        <v>150.389695923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1.334258971</v>
      </c>
      <c r="BG81" s="53">
        <v>10.040351729000001</v>
      </c>
      <c r="BH81" s="45">
        <v>0.004754789</v>
      </c>
      <c r="BI81" s="45">
        <v>0</v>
      </c>
      <c r="BJ81" s="54">
        <v>7.247560008000001</v>
      </c>
      <c r="BK81" s="49">
        <f t="shared" si="6"/>
        <v>917.6307443480002</v>
      </c>
    </row>
    <row r="82" spans="1:63" ht="12.75">
      <c r="A82" s="36"/>
      <c r="B82" s="37" t="s">
        <v>86</v>
      </c>
      <c r="C82" s="82">
        <f>SUM(C74:C81)</f>
        <v>0</v>
      </c>
      <c r="D82" s="82">
        <f>SUM(D74:D81)</f>
        <v>412.609307041</v>
      </c>
      <c r="E82" s="82">
        <f aca="true" t="shared" si="7" ref="E82:BK82">SUM(E74:E81)</f>
        <v>0</v>
      </c>
      <c r="F82" s="82">
        <f t="shared" si="7"/>
        <v>0</v>
      </c>
      <c r="G82" s="82">
        <f t="shared" si="7"/>
        <v>0</v>
      </c>
      <c r="H82" s="82">
        <f t="shared" si="7"/>
        <v>17.698386277</v>
      </c>
      <c r="I82" s="82">
        <f t="shared" si="7"/>
        <v>2279.591947587</v>
      </c>
      <c r="J82" s="82">
        <f t="shared" si="7"/>
        <v>67.30391143099999</v>
      </c>
      <c r="K82" s="82">
        <f t="shared" si="7"/>
        <v>46.421664372</v>
      </c>
      <c r="L82" s="82">
        <f t="shared" si="7"/>
        <v>383.16637836</v>
      </c>
      <c r="M82" s="82">
        <f t="shared" si="7"/>
        <v>0</v>
      </c>
      <c r="N82" s="82">
        <f t="shared" si="7"/>
        <v>0</v>
      </c>
      <c r="O82" s="82">
        <f t="shared" si="7"/>
        <v>0</v>
      </c>
      <c r="P82" s="82">
        <f t="shared" si="7"/>
        <v>0</v>
      </c>
      <c r="Q82" s="82">
        <f t="shared" si="7"/>
        <v>0</v>
      </c>
      <c r="R82" s="82">
        <f t="shared" si="7"/>
        <v>8.313388128</v>
      </c>
      <c r="S82" s="82">
        <f t="shared" si="7"/>
        <v>21.265306939</v>
      </c>
      <c r="T82" s="82">
        <f t="shared" si="7"/>
        <v>7.303635766999999</v>
      </c>
      <c r="U82" s="82">
        <f t="shared" si="7"/>
        <v>0</v>
      </c>
      <c r="V82" s="82">
        <f t="shared" si="7"/>
        <v>431.46143698900005</v>
      </c>
      <c r="W82" s="82">
        <f t="shared" si="7"/>
        <v>0</v>
      </c>
      <c r="X82" s="82">
        <f t="shared" si="7"/>
        <v>0</v>
      </c>
      <c r="Y82" s="82">
        <f t="shared" si="7"/>
        <v>0</v>
      </c>
      <c r="Z82" s="82">
        <f t="shared" si="7"/>
        <v>0</v>
      </c>
      <c r="AA82" s="82">
        <f t="shared" si="7"/>
        <v>0</v>
      </c>
      <c r="AB82" s="82">
        <f t="shared" si="7"/>
        <v>0.119874784</v>
      </c>
      <c r="AC82" s="82">
        <f t="shared" si="7"/>
        <v>0.0016577169999999997</v>
      </c>
      <c r="AD82" s="82">
        <f t="shared" si="7"/>
        <v>0</v>
      </c>
      <c r="AE82" s="82">
        <f t="shared" si="7"/>
        <v>0</v>
      </c>
      <c r="AF82" s="82">
        <f t="shared" si="7"/>
        <v>0.33556117</v>
      </c>
      <c r="AG82" s="82">
        <f t="shared" si="7"/>
        <v>0</v>
      </c>
      <c r="AH82" s="82">
        <f t="shared" si="7"/>
        <v>0</v>
      </c>
      <c r="AI82" s="82">
        <f t="shared" si="7"/>
        <v>0</v>
      </c>
      <c r="AJ82" s="82">
        <f t="shared" si="7"/>
        <v>0</v>
      </c>
      <c r="AK82" s="82">
        <f t="shared" si="7"/>
        <v>0</v>
      </c>
      <c r="AL82" s="82">
        <f t="shared" si="7"/>
        <v>0.017831189</v>
      </c>
      <c r="AM82" s="82">
        <f t="shared" si="7"/>
        <v>0</v>
      </c>
      <c r="AN82" s="82">
        <f t="shared" si="7"/>
        <v>0</v>
      </c>
      <c r="AO82" s="82">
        <f t="shared" si="7"/>
        <v>0</v>
      </c>
      <c r="AP82" s="82">
        <f t="shared" si="7"/>
        <v>0</v>
      </c>
      <c r="AQ82" s="82">
        <f t="shared" si="7"/>
        <v>0</v>
      </c>
      <c r="AR82" s="82">
        <f t="shared" si="7"/>
        <v>26.395230026</v>
      </c>
      <c r="AS82" s="82">
        <f t="shared" si="7"/>
        <v>0</v>
      </c>
      <c r="AT82" s="82">
        <f t="shared" si="7"/>
        <v>0</v>
      </c>
      <c r="AU82" s="82">
        <f t="shared" si="7"/>
        <v>0</v>
      </c>
      <c r="AV82" s="82">
        <f t="shared" si="7"/>
        <v>339.95794399799996</v>
      </c>
      <c r="AW82" s="82">
        <f t="shared" si="7"/>
        <v>3544.859290344</v>
      </c>
      <c r="AX82" s="82">
        <f t="shared" si="7"/>
        <v>14.345747391</v>
      </c>
      <c r="AY82" s="82">
        <f t="shared" si="7"/>
        <v>0</v>
      </c>
      <c r="AZ82" s="82">
        <f t="shared" si="7"/>
        <v>2719.3098837989996</v>
      </c>
      <c r="BA82" s="82">
        <f t="shared" si="7"/>
        <v>0</v>
      </c>
      <c r="BB82" s="82">
        <f t="shared" si="7"/>
        <v>0</v>
      </c>
      <c r="BC82" s="82">
        <f t="shared" si="7"/>
        <v>0</v>
      </c>
      <c r="BD82" s="82">
        <f t="shared" si="7"/>
        <v>0</v>
      </c>
      <c r="BE82" s="82">
        <f t="shared" si="7"/>
        <v>0</v>
      </c>
      <c r="BF82" s="82">
        <f t="shared" si="7"/>
        <v>139.010763903</v>
      </c>
      <c r="BG82" s="82">
        <f t="shared" si="7"/>
        <v>185.350603365</v>
      </c>
      <c r="BH82" s="82">
        <f t="shared" si="7"/>
        <v>30.339928357999998</v>
      </c>
      <c r="BI82" s="82">
        <f t="shared" si="7"/>
        <v>0</v>
      </c>
      <c r="BJ82" s="82">
        <f t="shared" si="7"/>
        <v>398.96962882200006</v>
      </c>
      <c r="BK82" s="66">
        <f t="shared" si="7"/>
        <v>11074.149307757001</v>
      </c>
    </row>
    <row r="83" spans="1:63" ht="12.75">
      <c r="A83" s="36"/>
      <c r="B83" s="38" t="s">
        <v>76</v>
      </c>
      <c r="C83" s="66">
        <f aca="true" t="shared" si="8" ref="C83:AH83">+C82+C66+C14+C10</f>
        <v>0</v>
      </c>
      <c r="D83" s="74">
        <f t="shared" si="8"/>
        <v>1415.4013708660002</v>
      </c>
      <c r="E83" s="74">
        <f t="shared" si="8"/>
        <v>0</v>
      </c>
      <c r="F83" s="74">
        <f t="shared" si="8"/>
        <v>0</v>
      </c>
      <c r="G83" s="75">
        <f t="shared" si="8"/>
        <v>0</v>
      </c>
      <c r="H83" s="66">
        <f t="shared" si="8"/>
        <v>33.282725435</v>
      </c>
      <c r="I83" s="74">
        <f t="shared" si="8"/>
        <v>5035.026355931001</v>
      </c>
      <c r="J83" s="74">
        <f t="shared" si="8"/>
        <v>461.89539695300004</v>
      </c>
      <c r="K83" s="74">
        <f t="shared" si="8"/>
        <v>182.596504744</v>
      </c>
      <c r="L83" s="75">
        <f t="shared" si="8"/>
        <v>949.75333273</v>
      </c>
      <c r="M83" s="66">
        <f t="shared" si="8"/>
        <v>0</v>
      </c>
      <c r="N83" s="74">
        <f t="shared" si="8"/>
        <v>0</v>
      </c>
      <c r="O83" s="74">
        <f t="shared" si="8"/>
        <v>0</v>
      </c>
      <c r="P83" s="74">
        <f t="shared" si="8"/>
        <v>0</v>
      </c>
      <c r="Q83" s="75">
        <f t="shared" si="8"/>
        <v>0</v>
      </c>
      <c r="R83" s="66">
        <f t="shared" si="8"/>
        <v>14.00640964</v>
      </c>
      <c r="S83" s="74">
        <f t="shared" si="8"/>
        <v>282.03263768499994</v>
      </c>
      <c r="T83" s="74">
        <f t="shared" si="8"/>
        <v>24.410927256999997</v>
      </c>
      <c r="U83" s="74">
        <f t="shared" si="8"/>
        <v>0</v>
      </c>
      <c r="V83" s="75">
        <f t="shared" si="8"/>
        <v>448.33628114100003</v>
      </c>
      <c r="W83" s="66">
        <f t="shared" si="8"/>
        <v>0</v>
      </c>
      <c r="X83" s="66">
        <f t="shared" si="8"/>
        <v>0</v>
      </c>
      <c r="Y83" s="66">
        <f t="shared" si="8"/>
        <v>0</v>
      </c>
      <c r="Z83" s="66">
        <f t="shared" si="8"/>
        <v>0</v>
      </c>
      <c r="AA83" s="66">
        <f t="shared" si="8"/>
        <v>0</v>
      </c>
      <c r="AB83" s="66">
        <f t="shared" si="8"/>
        <v>0.14941591699999998</v>
      </c>
      <c r="AC83" s="74">
        <f t="shared" si="8"/>
        <v>0.0016577169999999997</v>
      </c>
      <c r="AD83" s="74">
        <f t="shared" si="8"/>
        <v>0</v>
      </c>
      <c r="AE83" s="74">
        <f t="shared" si="8"/>
        <v>0</v>
      </c>
      <c r="AF83" s="75">
        <f t="shared" si="8"/>
        <v>0.351389444</v>
      </c>
      <c r="AG83" s="66">
        <f t="shared" si="8"/>
        <v>0</v>
      </c>
      <c r="AH83" s="74">
        <f t="shared" si="8"/>
        <v>0</v>
      </c>
      <c r="AI83" s="74">
        <f aca="true" t="shared" si="9" ref="AI83:BK83">+AI82+AI66+AI14+AI10</f>
        <v>0</v>
      </c>
      <c r="AJ83" s="74">
        <f t="shared" si="9"/>
        <v>0</v>
      </c>
      <c r="AK83" s="75">
        <f t="shared" si="9"/>
        <v>0</v>
      </c>
      <c r="AL83" s="66">
        <f t="shared" si="9"/>
        <v>0.017831189</v>
      </c>
      <c r="AM83" s="74">
        <f t="shared" si="9"/>
        <v>0</v>
      </c>
      <c r="AN83" s="74">
        <f t="shared" si="9"/>
        <v>0</v>
      </c>
      <c r="AO83" s="74">
        <f t="shared" si="9"/>
        <v>0</v>
      </c>
      <c r="AP83" s="75">
        <f t="shared" si="9"/>
        <v>0</v>
      </c>
      <c r="AQ83" s="66">
        <f t="shared" si="9"/>
        <v>0</v>
      </c>
      <c r="AR83" s="74">
        <f t="shared" si="9"/>
        <v>69.907356603</v>
      </c>
      <c r="AS83" s="74">
        <f t="shared" si="9"/>
        <v>0</v>
      </c>
      <c r="AT83" s="74">
        <f t="shared" si="9"/>
        <v>0</v>
      </c>
      <c r="AU83" s="75">
        <f t="shared" si="9"/>
        <v>0</v>
      </c>
      <c r="AV83" s="66">
        <f t="shared" si="9"/>
        <v>582.6923627709998</v>
      </c>
      <c r="AW83" s="74">
        <f t="shared" si="9"/>
        <v>5256.413607304001</v>
      </c>
      <c r="AX83" s="74">
        <f t="shared" si="9"/>
        <v>65.804259199</v>
      </c>
      <c r="AY83" s="74">
        <f t="shared" si="9"/>
        <v>0</v>
      </c>
      <c r="AZ83" s="75">
        <f t="shared" si="9"/>
        <v>4326.717886545999</v>
      </c>
      <c r="BA83" s="66">
        <f t="shared" si="9"/>
        <v>0</v>
      </c>
      <c r="BB83" s="74">
        <f t="shared" si="9"/>
        <v>0</v>
      </c>
      <c r="BC83" s="74">
        <f t="shared" si="9"/>
        <v>0</v>
      </c>
      <c r="BD83" s="74">
        <f t="shared" si="9"/>
        <v>0</v>
      </c>
      <c r="BE83" s="75">
        <f t="shared" si="9"/>
        <v>0</v>
      </c>
      <c r="BF83" s="66">
        <f t="shared" si="9"/>
        <v>203.90442232299998</v>
      </c>
      <c r="BG83" s="74">
        <f t="shared" si="9"/>
        <v>416.1710738890001</v>
      </c>
      <c r="BH83" s="74">
        <f t="shared" si="9"/>
        <v>37.361204493</v>
      </c>
      <c r="BI83" s="74">
        <f t="shared" si="9"/>
        <v>0</v>
      </c>
      <c r="BJ83" s="75">
        <f t="shared" si="9"/>
        <v>647.2222476</v>
      </c>
      <c r="BK83" s="66">
        <f t="shared" si="9"/>
        <v>20453.456657377</v>
      </c>
    </row>
    <row r="84" spans="1:63" ht="3.75" customHeight="1">
      <c r="A84" s="11"/>
      <c r="B84" s="20"/>
      <c r="C84" s="124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6"/>
    </row>
    <row r="85" spans="1:63" ht="3.75" customHeight="1">
      <c r="A85" s="11"/>
      <c r="B85" s="20"/>
      <c r="C85" s="25"/>
      <c r="D85" s="33"/>
      <c r="E85" s="26"/>
      <c r="F85" s="26"/>
      <c r="G85" s="26"/>
      <c r="H85" s="26"/>
      <c r="I85" s="26"/>
      <c r="J85" s="26"/>
      <c r="K85" s="26"/>
      <c r="L85" s="26"/>
      <c r="M85" s="26"/>
      <c r="N85" s="33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33"/>
      <c r="AS85" s="26"/>
      <c r="AT85" s="26"/>
      <c r="AU85" s="26"/>
      <c r="AV85" s="26"/>
      <c r="AW85" s="26"/>
      <c r="AX85" s="26"/>
      <c r="AY85" s="26"/>
      <c r="AZ85" s="26"/>
      <c r="BA85" s="26"/>
      <c r="BB85" s="33"/>
      <c r="BC85" s="26"/>
      <c r="BD85" s="26"/>
      <c r="BE85" s="26"/>
      <c r="BF85" s="26"/>
      <c r="BG85" s="33"/>
      <c r="BH85" s="26"/>
      <c r="BI85" s="26"/>
      <c r="BJ85" s="26"/>
      <c r="BK85" s="29"/>
    </row>
    <row r="86" spans="1:63" ht="12.75">
      <c r="A86" s="11" t="s">
        <v>1</v>
      </c>
      <c r="B86" s="17" t="s">
        <v>7</v>
      </c>
      <c r="C86" s="124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6"/>
    </row>
    <row r="87" spans="1:256" s="4" customFormat="1" ht="12.75">
      <c r="A87" s="11" t="s">
        <v>72</v>
      </c>
      <c r="B87" s="24" t="s">
        <v>2</v>
      </c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3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4" customFormat="1" ht="12.75">
      <c r="A88" s="11"/>
      <c r="B88" s="24" t="s">
        <v>104</v>
      </c>
      <c r="C88" s="77">
        <v>0</v>
      </c>
      <c r="D88" s="53">
        <v>0.528712849</v>
      </c>
      <c r="E88" s="78">
        <v>0</v>
      </c>
      <c r="F88" s="78">
        <v>0</v>
      </c>
      <c r="G88" s="79">
        <v>0</v>
      </c>
      <c r="H88" s="77">
        <v>9.423009853</v>
      </c>
      <c r="I88" s="78">
        <v>0</v>
      </c>
      <c r="J88" s="78">
        <v>0</v>
      </c>
      <c r="K88" s="78">
        <v>0</v>
      </c>
      <c r="L88" s="79">
        <v>0.464800457</v>
      </c>
      <c r="M88" s="67">
        <v>0</v>
      </c>
      <c r="N88" s="68">
        <v>0</v>
      </c>
      <c r="O88" s="67">
        <v>0</v>
      </c>
      <c r="P88" s="67">
        <v>0</v>
      </c>
      <c r="Q88" s="67">
        <v>0</v>
      </c>
      <c r="R88" s="77">
        <v>5.0077171190000005</v>
      </c>
      <c r="S88" s="78">
        <v>0</v>
      </c>
      <c r="T88" s="78">
        <v>0</v>
      </c>
      <c r="U88" s="78">
        <v>0</v>
      </c>
      <c r="V88" s="79">
        <v>0.17823957399999998</v>
      </c>
      <c r="W88" s="77">
        <v>0</v>
      </c>
      <c r="X88" s="78">
        <v>0</v>
      </c>
      <c r="Y88" s="78">
        <v>0</v>
      </c>
      <c r="Z88" s="78">
        <v>0</v>
      </c>
      <c r="AA88" s="79">
        <v>0</v>
      </c>
      <c r="AB88" s="77">
        <v>0.717329038</v>
      </c>
      <c r="AC88" s="78">
        <v>0</v>
      </c>
      <c r="AD88" s="78">
        <v>0</v>
      </c>
      <c r="AE88" s="78">
        <v>0</v>
      </c>
      <c r="AF88" s="79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77">
        <v>0.42175713</v>
      </c>
      <c r="AM88" s="78">
        <v>0</v>
      </c>
      <c r="AN88" s="78">
        <v>0</v>
      </c>
      <c r="AO88" s="78">
        <v>0</v>
      </c>
      <c r="AP88" s="79">
        <v>0</v>
      </c>
      <c r="AQ88" s="77">
        <v>0</v>
      </c>
      <c r="AR88" s="80">
        <v>0</v>
      </c>
      <c r="AS88" s="78">
        <v>0</v>
      </c>
      <c r="AT88" s="78">
        <v>0</v>
      </c>
      <c r="AU88" s="79">
        <v>0</v>
      </c>
      <c r="AV88" s="77">
        <v>615.868560572</v>
      </c>
      <c r="AW88" s="78">
        <v>6.969841533</v>
      </c>
      <c r="AX88" s="78">
        <v>0</v>
      </c>
      <c r="AY88" s="78">
        <v>0</v>
      </c>
      <c r="AZ88" s="79">
        <v>67.403163457</v>
      </c>
      <c r="BA88" s="77">
        <v>0</v>
      </c>
      <c r="BB88" s="80">
        <v>0</v>
      </c>
      <c r="BC88" s="78">
        <v>0</v>
      </c>
      <c r="BD88" s="78">
        <v>0</v>
      </c>
      <c r="BE88" s="79">
        <v>0</v>
      </c>
      <c r="BF88" s="77">
        <v>332.00008273200007</v>
      </c>
      <c r="BG88" s="80">
        <v>11.953502701</v>
      </c>
      <c r="BH88" s="78">
        <v>1.0092110289999998</v>
      </c>
      <c r="BI88" s="78">
        <v>0</v>
      </c>
      <c r="BJ88" s="79">
        <v>29.425464482000002</v>
      </c>
      <c r="BK88" s="109">
        <f>SUM(C88:BJ88)</f>
        <v>1081.3713925260001</v>
      </c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4" customFormat="1" ht="12.75">
      <c r="A89" s="36"/>
      <c r="B89" s="37" t="s">
        <v>81</v>
      </c>
      <c r="C89" s="50">
        <f>SUM(C88)</f>
        <v>0</v>
      </c>
      <c r="D89" s="71">
        <f>SUM(D88)</f>
        <v>0.528712849</v>
      </c>
      <c r="E89" s="71">
        <f aca="true" t="shared" si="10" ref="E89:BJ89">SUM(E88)</f>
        <v>0</v>
      </c>
      <c r="F89" s="71">
        <f t="shared" si="10"/>
        <v>0</v>
      </c>
      <c r="G89" s="69">
        <f t="shared" si="10"/>
        <v>0</v>
      </c>
      <c r="H89" s="50">
        <f t="shared" si="10"/>
        <v>9.423009853</v>
      </c>
      <c r="I89" s="71">
        <f t="shared" si="10"/>
        <v>0</v>
      </c>
      <c r="J89" s="71">
        <f t="shared" si="10"/>
        <v>0</v>
      </c>
      <c r="K89" s="71">
        <f t="shared" si="10"/>
        <v>0</v>
      </c>
      <c r="L89" s="69">
        <f t="shared" si="10"/>
        <v>0.464800457</v>
      </c>
      <c r="M89" s="51">
        <f t="shared" si="10"/>
        <v>0</v>
      </c>
      <c r="N89" s="51">
        <f t="shared" si="10"/>
        <v>0</v>
      </c>
      <c r="O89" s="51">
        <f t="shared" si="10"/>
        <v>0</v>
      </c>
      <c r="P89" s="51">
        <f t="shared" si="10"/>
        <v>0</v>
      </c>
      <c r="Q89" s="76">
        <f t="shared" si="10"/>
        <v>0</v>
      </c>
      <c r="R89" s="50">
        <f t="shared" si="10"/>
        <v>5.0077171190000005</v>
      </c>
      <c r="S89" s="71">
        <f t="shared" si="10"/>
        <v>0</v>
      </c>
      <c r="T89" s="71">
        <f t="shared" si="10"/>
        <v>0</v>
      </c>
      <c r="U89" s="71">
        <f t="shared" si="10"/>
        <v>0</v>
      </c>
      <c r="V89" s="69">
        <f t="shared" si="10"/>
        <v>0.17823957399999998</v>
      </c>
      <c r="W89" s="50">
        <f t="shared" si="10"/>
        <v>0</v>
      </c>
      <c r="X89" s="71">
        <f t="shared" si="10"/>
        <v>0</v>
      </c>
      <c r="Y89" s="71">
        <f t="shared" si="10"/>
        <v>0</v>
      </c>
      <c r="Z89" s="71">
        <f t="shared" si="10"/>
        <v>0</v>
      </c>
      <c r="AA89" s="69">
        <f t="shared" si="10"/>
        <v>0</v>
      </c>
      <c r="AB89" s="50">
        <f t="shared" si="10"/>
        <v>0.717329038</v>
      </c>
      <c r="AC89" s="71">
        <f t="shared" si="10"/>
        <v>0</v>
      </c>
      <c r="AD89" s="71">
        <f t="shared" si="10"/>
        <v>0</v>
      </c>
      <c r="AE89" s="71">
        <f t="shared" si="10"/>
        <v>0</v>
      </c>
      <c r="AF89" s="69">
        <f t="shared" si="10"/>
        <v>0</v>
      </c>
      <c r="AG89" s="51">
        <f t="shared" si="10"/>
        <v>0</v>
      </c>
      <c r="AH89" s="51">
        <f t="shared" si="10"/>
        <v>0</v>
      </c>
      <c r="AI89" s="51">
        <f t="shared" si="10"/>
        <v>0</v>
      </c>
      <c r="AJ89" s="51">
        <f t="shared" si="10"/>
        <v>0</v>
      </c>
      <c r="AK89" s="76">
        <f t="shared" si="10"/>
        <v>0</v>
      </c>
      <c r="AL89" s="50">
        <f t="shared" si="10"/>
        <v>0.42175713</v>
      </c>
      <c r="AM89" s="71">
        <f t="shared" si="10"/>
        <v>0</v>
      </c>
      <c r="AN89" s="71">
        <f t="shared" si="10"/>
        <v>0</v>
      </c>
      <c r="AO89" s="71">
        <f t="shared" si="10"/>
        <v>0</v>
      </c>
      <c r="AP89" s="69">
        <f t="shared" si="10"/>
        <v>0</v>
      </c>
      <c r="AQ89" s="50">
        <f t="shared" si="10"/>
        <v>0</v>
      </c>
      <c r="AR89" s="71">
        <f t="shared" si="10"/>
        <v>0</v>
      </c>
      <c r="AS89" s="71">
        <f t="shared" si="10"/>
        <v>0</v>
      </c>
      <c r="AT89" s="71">
        <f t="shared" si="10"/>
        <v>0</v>
      </c>
      <c r="AU89" s="69">
        <f t="shared" si="10"/>
        <v>0</v>
      </c>
      <c r="AV89" s="50">
        <f t="shared" si="10"/>
        <v>615.868560572</v>
      </c>
      <c r="AW89" s="71">
        <f t="shared" si="10"/>
        <v>6.969841533</v>
      </c>
      <c r="AX89" s="71">
        <f t="shared" si="10"/>
        <v>0</v>
      </c>
      <c r="AY89" s="71">
        <f t="shared" si="10"/>
        <v>0</v>
      </c>
      <c r="AZ89" s="69">
        <f t="shared" si="10"/>
        <v>67.403163457</v>
      </c>
      <c r="BA89" s="50">
        <f t="shared" si="10"/>
        <v>0</v>
      </c>
      <c r="BB89" s="71">
        <f t="shared" si="10"/>
        <v>0</v>
      </c>
      <c r="BC89" s="71">
        <f t="shared" si="10"/>
        <v>0</v>
      </c>
      <c r="BD89" s="71">
        <f t="shared" si="10"/>
        <v>0</v>
      </c>
      <c r="BE89" s="69">
        <f t="shared" si="10"/>
        <v>0</v>
      </c>
      <c r="BF89" s="50">
        <f t="shared" si="10"/>
        <v>332.00008273200007</v>
      </c>
      <c r="BG89" s="71">
        <f t="shared" si="10"/>
        <v>11.953502701</v>
      </c>
      <c r="BH89" s="71">
        <f t="shared" si="10"/>
        <v>1.0092110289999998</v>
      </c>
      <c r="BI89" s="71">
        <f t="shared" si="10"/>
        <v>0</v>
      </c>
      <c r="BJ89" s="69">
        <f t="shared" si="10"/>
        <v>29.425464482000002</v>
      </c>
      <c r="BK89" s="52">
        <f>SUM(BK88:BK88)</f>
        <v>1081.3713925260001</v>
      </c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63" ht="12.75">
      <c r="A90" s="11" t="s">
        <v>73</v>
      </c>
      <c r="B90" s="18" t="s">
        <v>17</v>
      </c>
      <c r="C90" s="114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6"/>
    </row>
    <row r="91" spans="1:63" ht="12.75">
      <c r="A91" s="11"/>
      <c r="B91" s="24" t="s">
        <v>105</v>
      </c>
      <c r="C91" s="73">
        <v>0</v>
      </c>
      <c r="D91" s="53">
        <v>113.85936351099998</v>
      </c>
      <c r="E91" s="45">
        <v>0</v>
      </c>
      <c r="F91" s="45">
        <v>0</v>
      </c>
      <c r="G91" s="54">
        <v>0</v>
      </c>
      <c r="H91" s="73">
        <v>32.294564139</v>
      </c>
      <c r="I91" s="45">
        <v>168.739968182</v>
      </c>
      <c r="J91" s="45">
        <v>0</v>
      </c>
      <c r="K91" s="45">
        <v>0</v>
      </c>
      <c r="L91" s="54">
        <v>116.278753735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9.456551496000001</v>
      </c>
      <c r="S91" s="45">
        <v>10.159933143</v>
      </c>
      <c r="T91" s="45">
        <v>0</v>
      </c>
      <c r="U91" s="45">
        <v>0</v>
      </c>
      <c r="V91" s="54">
        <v>3.329913222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0.168907381</v>
      </c>
      <c r="AC91" s="45">
        <v>0</v>
      </c>
      <c r="AD91" s="45">
        <v>0</v>
      </c>
      <c r="AE91" s="45">
        <v>0</v>
      </c>
      <c r="AF91" s="54">
        <v>0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0.10773287599999999</v>
      </c>
      <c r="AM91" s="45">
        <v>0</v>
      </c>
      <c r="AN91" s="45">
        <v>0</v>
      </c>
      <c r="AO91" s="45">
        <v>0</v>
      </c>
      <c r="AP91" s="54">
        <v>0</v>
      </c>
      <c r="AQ91" s="73">
        <v>0</v>
      </c>
      <c r="AR91" s="53">
        <v>0.275657</v>
      </c>
      <c r="AS91" s="45">
        <v>0</v>
      </c>
      <c r="AT91" s="45">
        <v>0</v>
      </c>
      <c r="AU91" s="54">
        <v>0</v>
      </c>
      <c r="AV91" s="73">
        <v>904.144769261</v>
      </c>
      <c r="AW91" s="45">
        <v>178.20502309600002</v>
      </c>
      <c r="AX91" s="45">
        <v>0</v>
      </c>
      <c r="AY91" s="45">
        <v>0</v>
      </c>
      <c r="AZ91" s="54">
        <v>557.627922045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258.219378113</v>
      </c>
      <c r="BG91" s="53">
        <v>20.619137465</v>
      </c>
      <c r="BH91" s="45">
        <v>0</v>
      </c>
      <c r="BI91" s="45">
        <v>0</v>
      </c>
      <c r="BJ91" s="54">
        <v>59.617343053000006</v>
      </c>
      <c r="BK91" s="49">
        <f aca="true" t="shared" si="11" ref="BK91:BK101">SUM(C91:BJ91)</f>
        <v>2433.104917718</v>
      </c>
    </row>
    <row r="92" spans="1:63" ht="12.75">
      <c r="A92" s="11"/>
      <c r="B92" s="24" t="s">
        <v>106</v>
      </c>
      <c r="C92" s="73">
        <v>0</v>
      </c>
      <c r="D92" s="53">
        <v>95.56643185700001</v>
      </c>
      <c r="E92" s="45">
        <v>0</v>
      </c>
      <c r="F92" s="45">
        <v>0</v>
      </c>
      <c r="G92" s="54">
        <v>0</v>
      </c>
      <c r="H92" s="73">
        <v>3.190737865</v>
      </c>
      <c r="I92" s="45">
        <v>31.000950145</v>
      </c>
      <c r="J92" s="45">
        <v>0.464995144</v>
      </c>
      <c r="K92" s="45">
        <v>0</v>
      </c>
      <c r="L92" s="54">
        <v>25.891893216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1.2372262920000001</v>
      </c>
      <c r="S92" s="45">
        <v>0.200324291</v>
      </c>
      <c r="T92" s="45">
        <v>0</v>
      </c>
      <c r="U92" s="45">
        <v>0</v>
      </c>
      <c r="V92" s="54">
        <v>0.582505213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0.019130594</v>
      </c>
      <c r="AC92" s="45">
        <v>0</v>
      </c>
      <c r="AD92" s="45">
        <v>0</v>
      </c>
      <c r="AE92" s="45">
        <v>0</v>
      </c>
      <c r="AF92" s="54">
        <v>0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0.028345520000000003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25.446465088</v>
      </c>
      <c r="AS92" s="45">
        <v>0</v>
      </c>
      <c r="AT92" s="45">
        <v>0</v>
      </c>
      <c r="AU92" s="54">
        <v>0</v>
      </c>
      <c r="AV92" s="73">
        <v>146.814717436</v>
      </c>
      <c r="AW92" s="45">
        <v>79.454680039</v>
      </c>
      <c r="AX92" s="45">
        <v>0</v>
      </c>
      <c r="AY92" s="45">
        <v>5.103472501</v>
      </c>
      <c r="AZ92" s="54">
        <v>231.760318266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54.491599733</v>
      </c>
      <c r="BG92" s="53">
        <v>12.206467255</v>
      </c>
      <c r="BH92" s="45">
        <v>0</v>
      </c>
      <c r="BI92" s="45">
        <v>0</v>
      </c>
      <c r="BJ92" s="54">
        <v>24.809159185000002</v>
      </c>
      <c r="BK92" s="49">
        <f t="shared" si="11"/>
        <v>738.2694196399999</v>
      </c>
    </row>
    <row r="93" spans="1:63" ht="12.75">
      <c r="A93" s="11"/>
      <c r="B93" s="24" t="s">
        <v>107</v>
      </c>
      <c r="C93" s="73">
        <v>0</v>
      </c>
      <c r="D93" s="53">
        <v>0.537831865</v>
      </c>
      <c r="E93" s="45">
        <v>0</v>
      </c>
      <c r="F93" s="45">
        <v>0</v>
      </c>
      <c r="G93" s="54">
        <v>0</v>
      </c>
      <c r="H93" s="73">
        <v>56.01248472</v>
      </c>
      <c r="I93" s="45">
        <v>11.570292816999999</v>
      </c>
      <c r="J93" s="45">
        <v>0</v>
      </c>
      <c r="K93" s="45">
        <v>0</v>
      </c>
      <c r="L93" s="54">
        <v>34.9134149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23.216382855</v>
      </c>
      <c r="S93" s="45">
        <v>0.333415857</v>
      </c>
      <c r="T93" s="45">
        <v>0</v>
      </c>
      <c r="U93" s="45">
        <v>0</v>
      </c>
      <c r="V93" s="54">
        <v>2.50992257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0.10245220799999999</v>
      </c>
      <c r="AC93" s="45">
        <v>0</v>
      </c>
      <c r="AD93" s="45">
        <v>0</v>
      </c>
      <c r="AE93" s="45">
        <v>0</v>
      </c>
      <c r="AF93" s="54">
        <v>0.000529442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0.176803657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4.0488033329999995</v>
      </c>
      <c r="AS93" s="45">
        <v>0</v>
      </c>
      <c r="AT93" s="45">
        <v>0</v>
      </c>
      <c r="AU93" s="54">
        <v>0</v>
      </c>
      <c r="AV93" s="73">
        <v>649.240747703</v>
      </c>
      <c r="AW93" s="45">
        <v>176.25866424300003</v>
      </c>
      <c r="AX93" s="45">
        <v>0</v>
      </c>
      <c r="AY93" s="45">
        <v>0</v>
      </c>
      <c r="AZ93" s="54">
        <v>783.748311972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249.54127807900002</v>
      </c>
      <c r="BG93" s="53">
        <v>19.057115467</v>
      </c>
      <c r="BH93" s="45">
        <v>0</v>
      </c>
      <c r="BI93" s="45">
        <v>0</v>
      </c>
      <c r="BJ93" s="54">
        <v>59.80350818</v>
      </c>
      <c r="BK93" s="49">
        <f t="shared" si="11"/>
        <v>2071.071959868</v>
      </c>
    </row>
    <row r="94" spans="1:63" ht="25.5">
      <c r="A94" s="11"/>
      <c r="B94" s="24" t="s">
        <v>108</v>
      </c>
      <c r="C94" s="73">
        <v>0</v>
      </c>
      <c r="D94" s="53">
        <v>0.442135413</v>
      </c>
      <c r="E94" s="45">
        <v>0</v>
      </c>
      <c r="F94" s="45">
        <v>0</v>
      </c>
      <c r="G94" s="54">
        <v>0</v>
      </c>
      <c r="H94" s="73">
        <v>0.26231572599999997</v>
      </c>
      <c r="I94" s="45">
        <v>0.000932081</v>
      </c>
      <c r="J94" s="45">
        <v>0</v>
      </c>
      <c r="K94" s="45">
        <v>0</v>
      </c>
      <c r="L94" s="54">
        <v>0.03908135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0.188141536</v>
      </c>
      <c r="S94" s="45">
        <v>0</v>
      </c>
      <c r="T94" s="45">
        <v>0</v>
      </c>
      <c r="U94" s="45">
        <v>0</v>
      </c>
      <c r="V94" s="54">
        <v>0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0.05477136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0.043870832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0</v>
      </c>
      <c r="AS94" s="45">
        <v>0</v>
      </c>
      <c r="AT94" s="45">
        <v>0</v>
      </c>
      <c r="AU94" s="54">
        <v>0</v>
      </c>
      <c r="AV94" s="73">
        <v>27.096261748</v>
      </c>
      <c r="AW94" s="45">
        <v>0.721674494</v>
      </c>
      <c r="AX94" s="45">
        <v>0</v>
      </c>
      <c r="AY94" s="45">
        <v>0</v>
      </c>
      <c r="AZ94" s="54">
        <v>5.388870808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14.931995648</v>
      </c>
      <c r="BG94" s="53">
        <v>0.020082397000000002</v>
      </c>
      <c r="BH94" s="45">
        <v>0</v>
      </c>
      <c r="BI94" s="45">
        <v>0</v>
      </c>
      <c r="BJ94" s="54">
        <v>0.435335713</v>
      </c>
      <c r="BK94" s="49">
        <f t="shared" si="11"/>
        <v>49.625469106000004</v>
      </c>
    </row>
    <row r="95" spans="1:63" ht="12.75">
      <c r="A95" s="11"/>
      <c r="B95" s="24" t="s">
        <v>109</v>
      </c>
      <c r="C95" s="73">
        <v>0</v>
      </c>
      <c r="D95" s="53">
        <v>54.477574772000004</v>
      </c>
      <c r="E95" s="45">
        <v>0</v>
      </c>
      <c r="F95" s="45">
        <v>0</v>
      </c>
      <c r="G95" s="54">
        <v>0</v>
      </c>
      <c r="H95" s="73">
        <v>6.490813712</v>
      </c>
      <c r="I95" s="45">
        <v>1.572001369</v>
      </c>
      <c r="J95" s="45">
        <v>0</v>
      </c>
      <c r="K95" s="45">
        <v>0</v>
      </c>
      <c r="L95" s="54">
        <v>6.416203037</v>
      </c>
      <c r="M95" s="73">
        <v>0</v>
      </c>
      <c r="N95" s="53">
        <v>0</v>
      </c>
      <c r="O95" s="45">
        <v>0</v>
      </c>
      <c r="P95" s="45">
        <v>0</v>
      </c>
      <c r="Q95" s="54">
        <v>0</v>
      </c>
      <c r="R95" s="73">
        <v>1.2983484829999998</v>
      </c>
      <c r="S95" s="45">
        <v>0.005408108</v>
      </c>
      <c r="T95" s="45">
        <v>0</v>
      </c>
      <c r="U95" s="45">
        <v>0</v>
      </c>
      <c r="V95" s="54">
        <v>0.610023227</v>
      </c>
      <c r="W95" s="73">
        <v>0</v>
      </c>
      <c r="X95" s="45">
        <v>0</v>
      </c>
      <c r="Y95" s="45">
        <v>0</v>
      </c>
      <c r="Z95" s="45">
        <v>0</v>
      </c>
      <c r="AA95" s="54">
        <v>0</v>
      </c>
      <c r="AB95" s="73">
        <v>0.014761158</v>
      </c>
      <c r="AC95" s="45">
        <v>0</v>
      </c>
      <c r="AD95" s="45">
        <v>0</v>
      </c>
      <c r="AE95" s="45">
        <v>0</v>
      </c>
      <c r="AF95" s="54">
        <v>0</v>
      </c>
      <c r="AG95" s="73">
        <v>0</v>
      </c>
      <c r="AH95" s="45">
        <v>0</v>
      </c>
      <c r="AI95" s="45">
        <v>0</v>
      </c>
      <c r="AJ95" s="45">
        <v>0</v>
      </c>
      <c r="AK95" s="54">
        <v>0</v>
      </c>
      <c r="AL95" s="73">
        <v>0.033445757</v>
      </c>
      <c r="AM95" s="45">
        <v>0</v>
      </c>
      <c r="AN95" s="45">
        <v>0</v>
      </c>
      <c r="AO95" s="45">
        <v>0</v>
      </c>
      <c r="AP95" s="54">
        <v>0</v>
      </c>
      <c r="AQ95" s="73">
        <v>0</v>
      </c>
      <c r="AR95" s="53">
        <v>0</v>
      </c>
      <c r="AS95" s="45">
        <v>0</v>
      </c>
      <c r="AT95" s="45">
        <v>0</v>
      </c>
      <c r="AU95" s="54">
        <v>0</v>
      </c>
      <c r="AV95" s="73">
        <v>303.013603762</v>
      </c>
      <c r="AW95" s="45">
        <v>115.50269255200001</v>
      </c>
      <c r="AX95" s="45">
        <v>0</v>
      </c>
      <c r="AY95" s="45">
        <v>0</v>
      </c>
      <c r="AZ95" s="54">
        <v>202.392319354</v>
      </c>
      <c r="BA95" s="73">
        <v>0</v>
      </c>
      <c r="BB95" s="53">
        <v>0</v>
      </c>
      <c r="BC95" s="45">
        <v>0</v>
      </c>
      <c r="BD95" s="45">
        <v>0</v>
      </c>
      <c r="BE95" s="54">
        <v>0</v>
      </c>
      <c r="BF95" s="73">
        <v>67.913240454</v>
      </c>
      <c r="BG95" s="53">
        <v>7.121257486999999</v>
      </c>
      <c r="BH95" s="45">
        <v>0</v>
      </c>
      <c r="BI95" s="45">
        <v>0</v>
      </c>
      <c r="BJ95" s="54">
        <v>21.600118524</v>
      </c>
      <c r="BK95" s="49">
        <f t="shared" si="11"/>
        <v>788.461811756</v>
      </c>
    </row>
    <row r="96" spans="1:63" ht="12.75">
      <c r="A96" s="11"/>
      <c r="B96" s="24" t="s">
        <v>110</v>
      </c>
      <c r="C96" s="73">
        <v>0</v>
      </c>
      <c r="D96" s="53">
        <v>0</v>
      </c>
      <c r="E96" s="45">
        <v>0</v>
      </c>
      <c r="F96" s="45">
        <v>0</v>
      </c>
      <c r="G96" s="54">
        <v>0</v>
      </c>
      <c r="H96" s="73">
        <v>0.09383518199999999</v>
      </c>
      <c r="I96" s="45">
        <v>0</v>
      </c>
      <c r="J96" s="45">
        <v>0</v>
      </c>
      <c r="K96" s="45">
        <v>0</v>
      </c>
      <c r="L96" s="54">
        <v>0</v>
      </c>
      <c r="M96" s="73">
        <v>0</v>
      </c>
      <c r="N96" s="53">
        <v>0</v>
      </c>
      <c r="O96" s="45">
        <v>0</v>
      </c>
      <c r="P96" s="45">
        <v>0</v>
      </c>
      <c r="Q96" s="54">
        <v>0</v>
      </c>
      <c r="R96" s="73">
        <v>0.066257068</v>
      </c>
      <c r="S96" s="45">
        <v>0</v>
      </c>
      <c r="T96" s="45">
        <v>0</v>
      </c>
      <c r="U96" s="45">
        <v>0</v>
      </c>
      <c r="V96" s="54">
        <v>0.0028410139999999998</v>
      </c>
      <c r="W96" s="73">
        <v>0</v>
      </c>
      <c r="X96" s="45">
        <v>0</v>
      </c>
      <c r="Y96" s="45">
        <v>0</v>
      </c>
      <c r="Z96" s="45">
        <v>0</v>
      </c>
      <c r="AA96" s="54">
        <v>0</v>
      </c>
      <c r="AB96" s="73">
        <v>0</v>
      </c>
      <c r="AC96" s="45">
        <v>0</v>
      </c>
      <c r="AD96" s="45">
        <v>0</v>
      </c>
      <c r="AE96" s="45">
        <v>0</v>
      </c>
      <c r="AF96" s="54">
        <v>0</v>
      </c>
      <c r="AG96" s="73">
        <v>0</v>
      </c>
      <c r="AH96" s="45">
        <v>0</v>
      </c>
      <c r="AI96" s="45">
        <v>0</v>
      </c>
      <c r="AJ96" s="45">
        <v>0</v>
      </c>
      <c r="AK96" s="54">
        <v>0</v>
      </c>
      <c r="AL96" s="73">
        <v>0</v>
      </c>
      <c r="AM96" s="45">
        <v>0</v>
      </c>
      <c r="AN96" s="45">
        <v>0</v>
      </c>
      <c r="AO96" s="45">
        <v>0</v>
      </c>
      <c r="AP96" s="54">
        <v>0</v>
      </c>
      <c r="AQ96" s="73">
        <v>0</v>
      </c>
      <c r="AR96" s="53">
        <v>0</v>
      </c>
      <c r="AS96" s="45">
        <v>0</v>
      </c>
      <c r="AT96" s="45">
        <v>0</v>
      </c>
      <c r="AU96" s="54">
        <v>0</v>
      </c>
      <c r="AV96" s="73">
        <v>24.450122338</v>
      </c>
      <c r="AW96" s="45">
        <v>1.024811547</v>
      </c>
      <c r="AX96" s="45">
        <v>0</v>
      </c>
      <c r="AY96" s="45">
        <v>0</v>
      </c>
      <c r="AZ96" s="54">
        <v>18.099164956</v>
      </c>
      <c r="BA96" s="73">
        <v>0</v>
      </c>
      <c r="BB96" s="53">
        <v>0</v>
      </c>
      <c r="BC96" s="45">
        <v>0</v>
      </c>
      <c r="BD96" s="45">
        <v>0</v>
      </c>
      <c r="BE96" s="54">
        <v>0</v>
      </c>
      <c r="BF96" s="73">
        <v>12.647224468</v>
      </c>
      <c r="BG96" s="53">
        <v>0.175349846</v>
      </c>
      <c r="BH96" s="45">
        <v>0</v>
      </c>
      <c r="BI96" s="45">
        <v>0</v>
      </c>
      <c r="BJ96" s="54">
        <v>2.3982615839999997</v>
      </c>
      <c r="BK96" s="49">
        <f t="shared" si="11"/>
        <v>58.957868002999994</v>
      </c>
    </row>
    <row r="97" spans="1:63" ht="12.75">
      <c r="A97" s="11"/>
      <c r="B97" s="24" t="s">
        <v>111</v>
      </c>
      <c r="C97" s="73">
        <v>0</v>
      </c>
      <c r="D97" s="53">
        <v>9.103632143</v>
      </c>
      <c r="E97" s="45">
        <v>0</v>
      </c>
      <c r="F97" s="45">
        <v>0</v>
      </c>
      <c r="G97" s="54">
        <v>0</v>
      </c>
      <c r="H97" s="73">
        <v>21.812179369999996</v>
      </c>
      <c r="I97" s="45">
        <v>3.8942629149999997</v>
      </c>
      <c r="J97" s="45">
        <v>4.594607404</v>
      </c>
      <c r="K97" s="45">
        <v>0</v>
      </c>
      <c r="L97" s="54">
        <v>22.966414516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8.744549177</v>
      </c>
      <c r="S97" s="45">
        <v>6.475777884999999</v>
      </c>
      <c r="T97" s="45">
        <v>0</v>
      </c>
      <c r="U97" s="45">
        <v>0</v>
      </c>
      <c r="V97" s="54">
        <v>2.875143711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0.24749033299999998</v>
      </c>
      <c r="AC97" s="45">
        <v>0</v>
      </c>
      <c r="AD97" s="45">
        <v>0</v>
      </c>
      <c r="AE97" s="45">
        <v>0</v>
      </c>
      <c r="AF97" s="54">
        <v>0.039821786000000005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0.097282746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0</v>
      </c>
      <c r="AS97" s="45">
        <v>0</v>
      </c>
      <c r="AT97" s="45">
        <v>0</v>
      </c>
      <c r="AU97" s="54">
        <v>0</v>
      </c>
      <c r="AV97" s="73">
        <v>744.834405904</v>
      </c>
      <c r="AW97" s="45">
        <v>116.096709836</v>
      </c>
      <c r="AX97" s="45">
        <v>0</v>
      </c>
      <c r="AY97" s="45">
        <v>0</v>
      </c>
      <c r="AZ97" s="54">
        <v>484.15942823699993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300.712649208</v>
      </c>
      <c r="BG97" s="53">
        <v>30.454298326000004</v>
      </c>
      <c r="BH97" s="45">
        <v>0</v>
      </c>
      <c r="BI97" s="45">
        <v>0</v>
      </c>
      <c r="BJ97" s="54">
        <v>53.431290821999994</v>
      </c>
      <c r="BK97" s="49">
        <f t="shared" si="11"/>
        <v>1810.5399443190001</v>
      </c>
    </row>
    <row r="98" spans="1:63" ht="12.75">
      <c r="A98" s="11"/>
      <c r="B98" s="24" t="s">
        <v>112</v>
      </c>
      <c r="C98" s="73">
        <v>0</v>
      </c>
      <c r="D98" s="53">
        <v>49.050195082</v>
      </c>
      <c r="E98" s="45">
        <v>0</v>
      </c>
      <c r="F98" s="45">
        <v>0</v>
      </c>
      <c r="G98" s="54">
        <v>0</v>
      </c>
      <c r="H98" s="73">
        <v>11.270199662000001</v>
      </c>
      <c r="I98" s="45">
        <v>2.334414817</v>
      </c>
      <c r="J98" s="45">
        <v>2.354997855</v>
      </c>
      <c r="K98" s="45">
        <v>0</v>
      </c>
      <c r="L98" s="54">
        <v>54.23916127300001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3.427764553</v>
      </c>
      <c r="S98" s="45">
        <v>0.029218941</v>
      </c>
      <c r="T98" s="45">
        <v>0</v>
      </c>
      <c r="U98" s="45">
        <v>0</v>
      </c>
      <c r="V98" s="54">
        <v>1.584600682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0.741573187</v>
      </c>
      <c r="AC98" s="45">
        <v>0</v>
      </c>
      <c r="AD98" s="45">
        <v>0</v>
      </c>
      <c r="AE98" s="45">
        <v>0</v>
      </c>
      <c r="AF98" s="54">
        <v>0.022317774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0.40097021299999996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0</v>
      </c>
      <c r="AS98" s="45">
        <v>0</v>
      </c>
      <c r="AT98" s="45">
        <v>0</v>
      </c>
      <c r="AU98" s="54">
        <v>0</v>
      </c>
      <c r="AV98" s="73">
        <v>658.9659145500001</v>
      </c>
      <c r="AW98" s="45">
        <v>149.63719554</v>
      </c>
      <c r="AX98" s="45">
        <v>3.283992516</v>
      </c>
      <c r="AY98" s="45">
        <v>0</v>
      </c>
      <c r="AZ98" s="54">
        <v>319.127883603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188.62665273</v>
      </c>
      <c r="BG98" s="53">
        <v>8.968964548</v>
      </c>
      <c r="BH98" s="45">
        <v>0</v>
      </c>
      <c r="BI98" s="45">
        <v>0</v>
      </c>
      <c r="BJ98" s="54">
        <v>27.282600929</v>
      </c>
      <c r="BK98" s="49">
        <f t="shared" si="11"/>
        <v>1481.348618455</v>
      </c>
    </row>
    <row r="99" spans="1:63" ht="12.75">
      <c r="A99" s="11"/>
      <c r="B99" s="24" t="s">
        <v>113</v>
      </c>
      <c r="C99" s="73">
        <v>0</v>
      </c>
      <c r="D99" s="53">
        <v>20.145321946</v>
      </c>
      <c r="E99" s="45">
        <v>0</v>
      </c>
      <c r="F99" s="45">
        <v>0</v>
      </c>
      <c r="G99" s="54">
        <v>0</v>
      </c>
      <c r="H99" s="73">
        <v>1.276613792</v>
      </c>
      <c r="I99" s="45">
        <v>0</v>
      </c>
      <c r="J99" s="45">
        <v>0</v>
      </c>
      <c r="K99" s="45">
        <v>0</v>
      </c>
      <c r="L99" s="54">
        <v>6.72332319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0.182237645</v>
      </c>
      <c r="S99" s="45">
        <v>0</v>
      </c>
      <c r="T99" s="45">
        <v>0</v>
      </c>
      <c r="U99" s="45">
        <v>0</v>
      </c>
      <c r="V99" s="54">
        <v>0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0.003461077</v>
      </c>
      <c r="AC99" s="45">
        <v>0</v>
      </c>
      <c r="AD99" s="45">
        <v>0</v>
      </c>
      <c r="AE99" s="45">
        <v>0</v>
      </c>
      <c r="AF99" s="54">
        <v>0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0.002952134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0</v>
      </c>
      <c r="AS99" s="45">
        <v>0</v>
      </c>
      <c r="AT99" s="45">
        <v>0</v>
      </c>
      <c r="AU99" s="54">
        <v>0</v>
      </c>
      <c r="AV99" s="73">
        <v>26.586960957000002</v>
      </c>
      <c r="AW99" s="45">
        <v>5.786292414</v>
      </c>
      <c r="AX99" s="45">
        <v>0</v>
      </c>
      <c r="AY99" s="45">
        <v>0</v>
      </c>
      <c r="AZ99" s="54">
        <v>14.890522754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7.7763585299999995</v>
      </c>
      <c r="BG99" s="53">
        <v>0.223374396</v>
      </c>
      <c r="BH99" s="45">
        <v>0</v>
      </c>
      <c r="BI99" s="45">
        <v>0</v>
      </c>
      <c r="BJ99" s="54">
        <v>1.381618007</v>
      </c>
      <c r="BK99" s="49">
        <f t="shared" si="11"/>
        <v>84.979036842</v>
      </c>
    </row>
    <row r="100" spans="1:63" ht="12.75">
      <c r="A100" s="11"/>
      <c r="B100" s="24" t="s">
        <v>114</v>
      </c>
      <c r="C100" s="73">
        <v>0</v>
      </c>
      <c r="D100" s="53">
        <v>127.85996980899999</v>
      </c>
      <c r="E100" s="45">
        <v>0</v>
      </c>
      <c r="F100" s="45">
        <v>0</v>
      </c>
      <c r="G100" s="54">
        <v>0</v>
      </c>
      <c r="H100" s="73">
        <v>51.005918405</v>
      </c>
      <c r="I100" s="45">
        <v>323.208615513</v>
      </c>
      <c r="J100" s="45">
        <v>1.278925242</v>
      </c>
      <c r="K100" s="45">
        <v>0</v>
      </c>
      <c r="L100" s="54">
        <v>143.096299773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21.525037978</v>
      </c>
      <c r="S100" s="45">
        <v>0.029440572999999998</v>
      </c>
      <c r="T100" s="45">
        <v>0</v>
      </c>
      <c r="U100" s="45">
        <v>0</v>
      </c>
      <c r="V100" s="54">
        <v>3.684871257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0.48690286</v>
      </c>
      <c r="AC100" s="45">
        <v>0</v>
      </c>
      <c r="AD100" s="45">
        <v>0</v>
      </c>
      <c r="AE100" s="45">
        <v>0</v>
      </c>
      <c r="AF100" s="54">
        <v>0.0031173380000000003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0.216844374</v>
      </c>
      <c r="AM100" s="45">
        <v>0</v>
      </c>
      <c r="AN100" s="45">
        <v>0</v>
      </c>
      <c r="AO100" s="45">
        <v>0</v>
      </c>
      <c r="AP100" s="54">
        <v>0.063477712</v>
      </c>
      <c r="AQ100" s="73">
        <v>0</v>
      </c>
      <c r="AR100" s="53">
        <v>66.700066846</v>
      </c>
      <c r="AS100" s="45">
        <v>0</v>
      </c>
      <c r="AT100" s="45">
        <v>0</v>
      </c>
      <c r="AU100" s="54">
        <v>0</v>
      </c>
      <c r="AV100" s="73">
        <v>1349.479271672</v>
      </c>
      <c r="AW100" s="45">
        <v>212.5572067</v>
      </c>
      <c r="AX100" s="45">
        <v>0.11149706499999999</v>
      </c>
      <c r="AY100" s="45">
        <v>0</v>
      </c>
      <c r="AZ100" s="54">
        <v>588.601189129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400.008734131</v>
      </c>
      <c r="BG100" s="53">
        <v>24.031577729</v>
      </c>
      <c r="BH100" s="45">
        <v>0</v>
      </c>
      <c r="BI100" s="45">
        <v>0</v>
      </c>
      <c r="BJ100" s="54">
        <v>48.040193337999995</v>
      </c>
      <c r="BK100" s="49">
        <f t="shared" si="11"/>
        <v>3361.9891574440003</v>
      </c>
    </row>
    <row r="101" spans="1:63" ht="12.75">
      <c r="A101" s="11"/>
      <c r="B101" s="24" t="s">
        <v>178</v>
      </c>
      <c r="C101" s="73">
        <v>0</v>
      </c>
      <c r="D101" s="53">
        <v>0</v>
      </c>
      <c r="E101" s="45">
        <v>0</v>
      </c>
      <c r="F101" s="45">
        <v>0</v>
      </c>
      <c r="G101" s="54">
        <v>0</v>
      </c>
      <c r="H101" s="73">
        <v>2.2657655340000002</v>
      </c>
      <c r="I101" s="45">
        <v>0.166272816</v>
      </c>
      <c r="J101" s="45">
        <v>0</v>
      </c>
      <c r="K101" s="45">
        <v>0</v>
      </c>
      <c r="L101" s="54">
        <v>4.641110169</v>
      </c>
      <c r="M101" s="73">
        <v>0</v>
      </c>
      <c r="N101" s="53">
        <v>0</v>
      </c>
      <c r="O101" s="45">
        <v>0</v>
      </c>
      <c r="P101" s="45">
        <v>0</v>
      </c>
      <c r="Q101" s="54">
        <v>0</v>
      </c>
      <c r="R101" s="73">
        <v>0.517866982</v>
      </c>
      <c r="S101" s="45">
        <v>0</v>
      </c>
      <c r="T101" s="45">
        <v>0</v>
      </c>
      <c r="U101" s="45">
        <v>0</v>
      </c>
      <c r="V101" s="54">
        <v>0.548628825</v>
      </c>
      <c r="W101" s="73">
        <v>0</v>
      </c>
      <c r="X101" s="45">
        <v>0</v>
      </c>
      <c r="Y101" s="45">
        <v>0</v>
      </c>
      <c r="Z101" s="45">
        <v>0</v>
      </c>
      <c r="AA101" s="54">
        <v>0</v>
      </c>
      <c r="AB101" s="73">
        <v>0</v>
      </c>
      <c r="AC101" s="45">
        <v>0</v>
      </c>
      <c r="AD101" s="45">
        <v>0</v>
      </c>
      <c r="AE101" s="45">
        <v>0</v>
      </c>
      <c r="AF101" s="54">
        <v>0</v>
      </c>
      <c r="AG101" s="73">
        <v>0</v>
      </c>
      <c r="AH101" s="45">
        <v>0</v>
      </c>
      <c r="AI101" s="45">
        <v>0</v>
      </c>
      <c r="AJ101" s="45">
        <v>0</v>
      </c>
      <c r="AK101" s="54">
        <v>0</v>
      </c>
      <c r="AL101" s="73">
        <v>0</v>
      </c>
      <c r="AM101" s="45">
        <v>0</v>
      </c>
      <c r="AN101" s="45">
        <v>0</v>
      </c>
      <c r="AO101" s="45">
        <v>0</v>
      </c>
      <c r="AP101" s="54">
        <v>0</v>
      </c>
      <c r="AQ101" s="73">
        <v>0</v>
      </c>
      <c r="AR101" s="53">
        <v>0</v>
      </c>
      <c r="AS101" s="45">
        <v>0</v>
      </c>
      <c r="AT101" s="45">
        <v>0</v>
      </c>
      <c r="AU101" s="54">
        <v>0</v>
      </c>
      <c r="AV101" s="73">
        <v>139.070705572</v>
      </c>
      <c r="AW101" s="45">
        <v>65.216962429</v>
      </c>
      <c r="AX101" s="45">
        <v>0</v>
      </c>
      <c r="AY101" s="45">
        <v>0</v>
      </c>
      <c r="AZ101" s="54">
        <v>350.619114081</v>
      </c>
      <c r="BA101" s="73">
        <v>0</v>
      </c>
      <c r="BB101" s="53">
        <v>0</v>
      </c>
      <c r="BC101" s="45">
        <v>0</v>
      </c>
      <c r="BD101" s="45">
        <v>0</v>
      </c>
      <c r="BE101" s="54">
        <v>0</v>
      </c>
      <c r="BF101" s="73">
        <v>52.905734053</v>
      </c>
      <c r="BG101" s="53">
        <v>13.093853871</v>
      </c>
      <c r="BH101" s="45">
        <v>0</v>
      </c>
      <c r="BI101" s="45">
        <v>0</v>
      </c>
      <c r="BJ101" s="54">
        <v>37.728429831</v>
      </c>
      <c r="BK101" s="49">
        <f t="shared" si="11"/>
        <v>666.7744441629999</v>
      </c>
    </row>
    <row r="102" spans="1:63" ht="12.75">
      <c r="A102" s="36"/>
      <c r="B102" s="37" t="s">
        <v>82</v>
      </c>
      <c r="C102" s="81">
        <f>SUM(C91:C101)</f>
        <v>0</v>
      </c>
      <c r="D102" s="81">
        <f>SUM(D91:D101)</f>
        <v>471.04245639800007</v>
      </c>
      <c r="E102" s="81">
        <f aca="true" t="shared" si="12" ref="E102:BK102">SUM(E91:E101)</f>
        <v>0</v>
      </c>
      <c r="F102" s="81">
        <f t="shared" si="12"/>
        <v>0</v>
      </c>
      <c r="G102" s="81">
        <f t="shared" si="12"/>
        <v>0</v>
      </c>
      <c r="H102" s="81">
        <f>SUM(H91:H101)</f>
        <v>185.975428107</v>
      </c>
      <c r="I102" s="81">
        <f t="shared" si="12"/>
        <v>542.487710655</v>
      </c>
      <c r="J102" s="81">
        <f t="shared" si="12"/>
        <v>8.693525645</v>
      </c>
      <c r="K102" s="81">
        <f t="shared" si="12"/>
        <v>0</v>
      </c>
      <c r="L102" s="81">
        <f t="shared" si="12"/>
        <v>415.205655159</v>
      </c>
      <c r="M102" s="81">
        <f t="shared" si="12"/>
        <v>0</v>
      </c>
      <c r="N102" s="81">
        <f t="shared" si="12"/>
        <v>0</v>
      </c>
      <c r="O102" s="81">
        <f t="shared" si="12"/>
        <v>0</v>
      </c>
      <c r="P102" s="81">
        <f t="shared" si="12"/>
        <v>0</v>
      </c>
      <c r="Q102" s="81">
        <f t="shared" si="12"/>
        <v>0</v>
      </c>
      <c r="R102" s="81">
        <f t="shared" si="12"/>
        <v>69.860364065</v>
      </c>
      <c r="S102" s="81">
        <f t="shared" si="12"/>
        <v>17.233518798</v>
      </c>
      <c r="T102" s="81">
        <f t="shared" si="12"/>
        <v>0</v>
      </c>
      <c r="U102" s="81">
        <f t="shared" si="12"/>
        <v>0</v>
      </c>
      <c r="V102" s="81">
        <f>SUM(V91:V101)</f>
        <v>15.728449720999999</v>
      </c>
      <c r="W102" s="81">
        <f t="shared" si="12"/>
        <v>0</v>
      </c>
      <c r="X102" s="81">
        <f t="shared" si="12"/>
        <v>0</v>
      </c>
      <c r="Y102" s="81">
        <f t="shared" si="12"/>
        <v>0</v>
      </c>
      <c r="Z102" s="81">
        <f t="shared" si="12"/>
        <v>0</v>
      </c>
      <c r="AA102" s="81">
        <f t="shared" si="12"/>
        <v>0</v>
      </c>
      <c r="AB102" s="81">
        <f t="shared" si="12"/>
        <v>1.839450158</v>
      </c>
      <c r="AC102" s="81">
        <f t="shared" si="12"/>
        <v>0</v>
      </c>
      <c r="AD102" s="81">
        <f t="shared" si="12"/>
        <v>0</v>
      </c>
      <c r="AE102" s="81">
        <f t="shared" si="12"/>
        <v>0</v>
      </c>
      <c r="AF102" s="81">
        <f t="shared" si="12"/>
        <v>0.06578634</v>
      </c>
      <c r="AG102" s="81">
        <f t="shared" si="12"/>
        <v>0</v>
      </c>
      <c r="AH102" s="81">
        <f t="shared" si="12"/>
        <v>0</v>
      </c>
      <c r="AI102" s="81">
        <f t="shared" si="12"/>
        <v>0</v>
      </c>
      <c r="AJ102" s="81">
        <f t="shared" si="12"/>
        <v>0</v>
      </c>
      <c r="AK102" s="81">
        <f t="shared" si="12"/>
        <v>0</v>
      </c>
      <c r="AL102" s="81">
        <f t="shared" si="12"/>
        <v>1.1082481090000003</v>
      </c>
      <c r="AM102" s="81">
        <f t="shared" si="12"/>
        <v>0</v>
      </c>
      <c r="AN102" s="81">
        <f t="shared" si="12"/>
        <v>0</v>
      </c>
      <c r="AO102" s="81">
        <f t="shared" si="12"/>
        <v>0</v>
      </c>
      <c r="AP102" s="81">
        <f t="shared" si="12"/>
        <v>0.063477712</v>
      </c>
      <c r="AQ102" s="81">
        <f t="shared" si="12"/>
        <v>0</v>
      </c>
      <c r="AR102" s="81">
        <f t="shared" si="12"/>
        <v>96.470992267</v>
      </c>
      <c r="AS102" s="81">
        <f t="shared" si="12"/>
        <v>0</v>
      </c>
      <c r="AT102" s="81">
        <f t="shared" si="12"/>
        <v>0</v>
      </c>
      <c r="AU102" s="81">
        <f t="shared" si="12"/>
        <v>0</v>
      </c>
      <c r="AV102" s="81">
        <f t="shared" si="12"/>
        <v>4973.697480903</v>
      </c>
      <c r="AW102" s="81">
        <f t="shared" si="12"/>
        <v>1100.4619128900001</v>
      </c>
      <c r="AX102" s="81">
        <f t="shared" si="12"/>
        <v>3.395489581</v>
      </c>
      <c r="AY102" s="81">
        <f t="shared" si="12"/>
        <v>5.103472501</v>
      </c>
      <c r="AZ102" s="81">
        <f t="shared" si="12"/>
        <v>3556.4150452050003</v>
      </c>
      <c r="BA102" s="81">
        <f t="shared" si="12"/>
        <v>0</v>
      </c>
      <c r="BB102" s="81">
        <f t="shared" si="12"/>
        <v>0</v>
      </c>
      <c r="BC102" s="81">
        <f t="shared" si="12"/>
        <v>0</v>
      </c>
      <c r="BD102" s="81">
        <f t="shared" si="12"/>
        <v>0</v>
      </c>
      <c r="BE102" s="81">
        <f t="shared" si="12"/>
        <v>0</v>
      </c>
      <c r="BF102" s="81">
        <f t="shared" si="12"/>
        <v>1607.774845147</v>
      </c>
      <c r="BG102" s="81">
        <f t="shared" si="12"/>
        <v>135.971478787</v>
      </c>
      <c r="BH102" s="81">
        <f t="shared" si="12"/>
        <v>0</v>
      </c>
      <c r="BI102" s="81">
        <f t="shared" si="12"/>
        <v>0</v>
      </c>
      <c r="BJ102" s="81">
        <f t="shared" si="12"/>
        <v>336.527859166</v>
      </c>
      <c r="BK102" s="110">
        <f t="shared" si="12"/>
        <v>13545.122647314</v>
      </c>
    </row>
    <row r="103" spans="1:63" ht="12.75">
      <c r="A103" s="36"/>
      <c r="B103" s="38" t="s">
        <v>80</v>
      </c>
      <c r="C103" s="50">
        <f>+C102+C89</f>
        <v>0</v>
      </c>
      <c r="D103" s="71">
        <f aca="true" t="shared" si="13" ref="D103:AH103">+D102+D89</f>
        <v>471.57116924700006</v>
      </c>
      <c r="E103" s="71">
        <f t="shared" si="13"/>
        <v>0</v>
      </c>
      <c r="F103" s="71">
        <f t="shared" si="13"/>
        <v>0</v>
      </c>
      <c r="G103" s="69">
        <f t="shared" si="13"/>
        <v>0</v>
      </c>
      <c r="H103" s="50">
        <f t="shared" si="13"/>
        <v>195.39843796</v>
      </c>
      <c r="I103" s="71">
        <f t="shared" si="13"/>
        <v>542.487710655</v>
      </c>
      <c r="J103" s="71">
        <f t="shared" si="13"/>
        <v>8.693525645</v>
      </c>
      <c r="K103" s="71">
        <f t="shared" si="13"/>
        <v>0</v>
      </c>
      <c r="L103" s="69">
        <f t="shared" si="13"/>
        <v>415.670455616</v>
      </c>
      <c r="M103" s="50">
        <f t="shared" si="13"/>
        <v>0</v>
      </c>
      <c r="N103" s="71">
        <f t="shared" si="13"/>
        <v>0</v>
      </c>
      <c r="O103" s="71">
        <f t="shared" si="13"/>
        <v>0</v>
      </c>
      <c r="P103" s="71">
        <f t="shared" si="13"/>
        <v>0</v>
      </c>
      <c r="Q103" s="69">
        <f t="shared" si="13"/>
        <v>0</v>
      </c>
      <c r="R103" s="50">
        <f t="shared" si="13"/>
        <v>74.868081184</v>
      </c>
      <c r="S103" s="71">
        <f t="shared" si="13"/>
        <v>17.233518798</v>
      </c>
      <c r="T103" s="71">
        <f t="shared" si="13"/>
        <v>0</v>
      </c>
      <c r="U103" s="71">
        <f t="shared" si="13"/>
        <v>0</v>
      </c>
      <c r="V103" s="69">
        <f t="shared" si="13"/>
        <v>15.906689294999998</v>
      </c>
      <c r="W103" s="50">
        <f t="shared" si="13"/>
        <v>0</v>
      </c>
      <c r="X103" s="71">
        <f t="shared" si="13"/>
        <v>0</v>
      </c>
      <c r="Y103" s="71">
        <f t="shared" si="13"/>
        <v>0</v>
      </c>
      <c r="Z103" s="71">
        <f t="shared" si="13"/>
        <v>0</v>
      </c>
      <c r="AA103" s="69">
        <f t="shared" si="13"/>
        <v>0</v>
      </c>
      <c r="AB103" s="50">
        <f t="shared" si="13"/>
        <v>2.556779196</v>
      </c>
      <c r="AC103" s="71">
        <f t="shared" si="13"/>
        <v>0</v>
      </c>
      <c r="AD103" s="71">
        <f t="shared" si="13"/>
        <v>0</v>
      </c>
      <c r="AE103" s="71">
        <f t="shared" si="13"/>
        <v>0</v>
      </c>
      <c r="AF103" s="69">
        <f t="shared" si="13"/>
        <v>0.06578634</v>
      </c>
      <c r="AG103" s="50">
        <f t="shared" si="13"/>
        <v>0</v>
      </c>
      <c r="AH103" s="71">
        <f t="shared" si="13"/>
        <v>0</v>
      </c>
      <c r="AI103" s="71">
        <f aca="true" t="shared" si="14" ref="AI103:BJ103">+AI102+AI89</f>
        <v>0</v>
      </c>
      <c r="AJ103" s="71">
        <f t="shared" si="14"/>
        <v>0</v>
      </c>
      <c r="AK103" s="69">
        <f t="shared" si="14"/>
        <v>0</v>
      </c>
      <c r="AL103" s="50">
        <f t="shared" si="14"/>
        <v>1.5300052390000003</v>
      </c>
      <c r="AM103" s="71">
        <f t="shared" si="14"/>
        <v>0</v>
      </c>
      <c r="AN103" s="71">
        <f t="shared" si="14"/>
        <v>0</v>
      </c>
      <c r="AO103" s="71">
        <f t="shared" si="14"/>
        <v>0</v>
      </c>
      <c r="AP103" s="69">
        <f t="shared" si="14"/>
        <v>0.063477712</v>
      </c>
      <c r="AQ103" s="50">
        <f t="shared" si="14"/>
        <v>0</v>
      </c>
      <c r="AR103" s="71">
        <f t="shared" si="14"/>
        <v>96.470992267</v>
      </c>
      <c r="AS103" s="71">
        <f t="shared" si="14"/>
        <v>0</v>
      </c>
      <c r="AT103" s="71">
        <f t="shared" si="14"/>
        <v>0</v>
      </c>
      <c r="AU103" s="69">
        <f t="shared" si="14"/>
        <v>0</v>
      </c>
      <c r="AV103" s="50">
        <f t="shared" si="14"/>
        <v>5589.566041475</v>
      </c>
      <c r="AW103" s="71">
        <f t="shared" si="14"/>
        <v>1107.431754423</v>
      </c>
      <c r="AX103" s="71">
        <f t="shared" si="14"/>
        <v>3.395489581</v>
      </c>
      <c r="AY103" s="71">
        <f t="shared" si="14"/>
        <v>5.103472501</v>
      </c>
      <c r="AZ103" s="69">
        <f t="shared" si="14"/>
        <v>3623.8182086620004</v>
      </c>
      <c r="BA103" s="50">
        <f t="shared" si="14"/>
        <v>0</v>
      </c>
      <c r="BB103" s="71">
        <f t="shared" si="14"/>
        <v>0</v>
      </c>
      <c r="BC103" s="71">
        <f t="shared" si="14"/>
        <v>0</v>
      </c>
      <c r="BD103" s="71">
        <f t="shared" si="14"/>
        <v>0</v>
      </c>
      <c r="BE103" s="69">
        <f t="shared" si="14"/>
        <v>0</v>
      </c>
      <c r="BF103" s="50">
        <f t="shared" si="14"/>
        <v>1939.774927879</v>
      </c>
      <c r="BG103" s="71">
        <f>+BG102+BG89</f>
        <v>147.924981488</v>
      </c>
      <c r="BH103" s="71">
        <f t="shared" si="14"/>
        <v>1.0092110289999998</v>
      </c>
      <c r="BI103" s="71">
        <f t="shared" si="14"/>
        <v>0</v>
      </c>
      <c r="BJ103" s="69">
        <f t="shared" si="14"/>
        <v>365.953323648</v>
      </c>
      <c r="BK103" s="52">
        <f>+BK102+BK89</f>
        <v>14626.49403984</v>
      </c>
    </row>
    <row r="104" spans="1:63" ht="3" customHeight="1">
      <c r="A104" s="11"/>
      <c r="B104" s="18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6"/>
    </row>
    <row r="105" spans="1:63" ht="12.75">
      <c r="A105" s="11" t="s">
        <v>18</v>
      </c>
      <c r="B105" s="17" t="s">
        <v>8</v>
      </c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6"/>
    </row>
    <row r="106" spans="1:63" ht="12.75">
      <c r="A106" s="11" t="s">
        <v>72</v>
      </c>
      <c r="B106" s="18" t="s">
        <v>19</v>
      </c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6"/>
    </row>
    <row r="107" spans="1:63" ht="12.75">
      <c r="A107" s="11"/>
      <c r="B107" s="24" t="s">
        <v>115</v>
      </c>
      <c r="C107" s="73">
        <v>0</v>
      </c>
      <c r="D107" s="53">
        <v>0.5398000639999999</v>
      </c>
      <c r="E107" s="45">
        <v>0</v>
      </c>
      <c r="F107" s="45">
        <v>0</v>
      </c>
      <c r="G107" s="54">
        <v>0</v>
      </c>
      <c r="H107" s="73">
        <v>4.587192152</v>
      </c>
      <c r="I107" s="45">
        <v>7.932679619</v>
      </c>
      <c r="J107" s="45">
        <v>0.49554013099999994</v>
      </c>
      <c r="K107" s="45">
        <v>0</v>
      </c>
      <c r="L107" s="54">
        <v>11.843796884</v>
      </c>
      <c r="M107" s="73">
        <v>0</v>
      </c>
      <c r="N107" s="53">
        <v>0</v>
      </c>
      <c r="O107" s="45">
        <v>0</v>
      </c>
      <c r="P107" s="45">
        <v>0</v>
      </c>
      <c r="Q107" s="54">
        <v>0</v>
      </c>
      <c r="R107" s="73">
        <v>1.430416979</v>
      </c>
      <c r="S107" s="45">
        <v>0.010803258999999999</v>
      </c>
      <c r="T107" s="45">
        <v>0</v>
      </c>
      <c r="U107" s="45">
        <v>0</v>
      </c>
      <c r="V107" s="54">
        <v>1.0529437339999999</v>
      </c>
      <c r="W107" s="73">
        <v>0</v>
      </c>
      <c r="X107" s="45">
        <v>0</v>
      </c>
      <c r="Y107" s="45">
        <v>0</v>
      </c>
      <c r="Z107" s="45">
        <v>0</v>
      </c>
      <c r="AA107" s="54">
        <v>0</v>
      </c>
      <c r="AB107" s="73">
        <v>0.029725865</v>
      </c>
      <c r="AC107" s="45">
        <v>0</v>
      </c>
      <c r="AD107" s="45">
        <v>0</v>
      </c>
      <c r="AE107" s="45">
        <v>0</v>
      </c>
      <c r="AF107" s="54">
        <v>0.21931639</v>
      </c>
      <c r="AG107" s="73">
        <v>0</v>
      </c>
      <c r="AH107" s="45">
        <v>0</v>
      </c>
      <c r="AI107" s="45">
        <v>0</v>
      </c>
      <c r="AJ107" s="45">
        <v>0</v>
      </c>
      <c r="AK107" s="54">
        <v>0</v>
      </c>
      <c r="AL107" s="73">
        <v>0.009635699</v>
      </c>
      <c r="AM107" s="45">
        <v>0</v>
      </c>
      <c r="AN107" s="45">
        <v>0</v>
      </c>
      <c r="AO107" s="45">
        <v>0</v>
      </c>
      <c r="AP107" s="54">
        <v>0</v>
      </c>
      <c r="AQ107" s="73">
        <v>0</v>
      </c>
      <c r="AR107" s="53">
        <v>0</v>
      </c>
      <c r="AS107" s="45">
        <v>0</v>
      </c>
      <c r="AT107" s="45">
        <v>0</v>
      </c>
      <c r="AU107" s="54">
        <v>0</v>
      </c>
      <c r="AV107" s="73">
        <v>176.46842013100004</v>
      </c>
      <c r="AW107" s="45">
        <v>114.72281294600002</v>
      </c>
      <c r="AX107" s="45">
        <v>0.154381669</v>
      </c>
      <c r="AY107" s="45">
        <v>0</v>
      </c>
      <c r="AZ107" s="54">
        <v>358.62617955599995</v>
      </c>
      <c r="BA107" s="73">
        <v>0</v>
      </c>
      <c r="BB107" s="53">
        <v>0</v>
      </c>
      <c r="BC107" s="45">
        <v>0</v>
      </c>
      <c r="BD107" s="45">
        <v>0</v>
      </c>
      <c r="BE107" s="54">
        <v>0</v>
      </c>
      <c r="BF107" s="73">
        <v>57.870187739</v>
      </c>
      <c r="BG107" s="53">
        <v>18.544700214</v>
      </c>
      <c r="BH107" s="45">
        <v>0</v>
      </c>
      <c r="BI107" s="45">
        <v>0</v>
      </c>
      <c r="BJ107" s="54">
        <v>65.971598445</v>
      </c>
      <c r="BK107" s="61">
        <f>SUM(C107:BJ107)</f>
        <v>820.5101314760001</v>
      </c>
    </row>
    <row r="108" spans="1:63" ht="12.75">
      <c r="A108" s="36"/>
      <c r="B108" s="38" t="s">
        <v>79</v>
      </c>
      <c r="C108" s="50">
        <f aca="true" t="shared" si="15" ref="C108:AH108">SUM(C107:C107)</f>
        <v>0</v>
      </c>
      <c r="D108" s="71">
        <f t="shared" si="15"/>
        <v>0.5398000639999999</v>
      </c>
      <c r="E108" s="71">
        <f t="shared" si="15"/>
        <v>0</v>
      </c>
      <c r="F108" s="71">
        <f t="shared" si="15"/>
        <v>0</v>
      </c>
      <c r="G108" s="69">
        <f t="shared" si="15"/>
        <v>0</v>
      </c>
      <c r="H108" s="50">
        <f t="shared" si="15"/>
        <v>4.587192152</v>
      </c>
      <c r="I108" s="71">
        <f t="shared" si="15"/>
        <v>7.932679619</v>
      </c>
      <c r="J108" s="71">
        <f t="shared" si="15"/>
        <v>0.49554013099999994</v>
      </c>
      <c r="K108" s="71">
        <f t="shared" si="15"/>
        <v>0</v>
      </c>
      <c r="L108" s="69">
        <f t="shared" si="15"/>
        <v>11.843796884</v>
      </c>
      <c r="M108" s="50">
        <f t="shared" si="15"/>
        <v>0</v>
      </c>
      <c r="N108" s="71">
        <f t="shared" si="15"/>
        <v>0</v>
      </c>
      <c r="O108" s="71">
        <f t="shared" si="15"/>
        <v>0</v>
      </c>
      <c r="P108" s="71">
        <f t="shared" si="15"/>
        <v>0</v>
      </c>
      <c r="Q108" s="69">
        <f t="shared" si="15"/>
        <v>0</v>
      </c>
      <c r="R108" s="50">
        <f t="shared" si="15"/>
        <v>1.430416979</v>
      </c>
      <c r="S108" s="71">
        <f t="shared" si="15"/>
        <v>0.010803258999999999</v>
      </c>
      <c r="T108" s="71">
        <f t="shared" si="15"/>
        <v>0</v>
      </c>
      <c r="U108" s="71">
        <f t="shared" si="15"/>
        <v>0</v>
      </c>
      <c r="V108" s="69">
        <f t="shared" si="15"/>
        <v>1.0529437339999999</v>
      </c>
      <c r="W108" s="50">
        <f t="shared" si="15"/>
        <v>0</v>
      </c>
      <c r="X108" s="71">
        <f t="shared" si="15"/>
        <v>0</v>
      </c>
      <c r="Y108" s="71">
        <f t="shared" si="15"/>
        <v>0</v>
      </c>
      <c r="Z108" s="71">
        <f t="shared" si="15"/>
        <v>0</v>
      </c>
      <c r="AA108" s="69">
        <f t="shared" si="15"/>
        <v>0</v>
      </c>
      <c r="AB108" s="50">
        <f t="shared" si="15"/>
        <v>0.029725865</v>
      </c>
      <c r="AC108" s="71">
        <f t="shared" si="15"/>
        <v>0</v>
      </c>
      <c r="AD108" s="71">
        <f t="shared" si="15"/>
        <v>0</v>
      </c>
      <c r="AE108" s="71">
        <f t="shared" si="15"/>
        <v>0</v>
      </c>
      <c r="AF108" s="69">
        <f t="shared" si="15"/>
        <v>0.21931639</v>
      </c>
      <c r="AG108" s="50">
        <f t="shared" si="15"/>
        <v>0</v>
      </c>
      <c r="AH108" s="71">
        <f t="shared" si="15"/>
        <v>0</v>
      </c>
      <c r="AI108" s="71">
        <f aca="true" t="shared" si="16" ref="AI108:BK108">SUM(AI107:AI107)</f>
        <v>0</v>
      </c>
      <c r="AJ108" s="71">
        <f t="shared" si="16"/>
        <v>0</v>
      </c>
      <c r="AK108" s="69">
        <f t="shared" si="16"/>
        <v>0</v>
      </c>
      <c r="AL108" s="50">
        <f t="shared" si="16"/>
        <v>0.009635699</v>
      </c>
      <c r="AM108" s="71">
        <f t="shared" si="16"/>
        <v>0</v>
      </c>
      <c r="AN108" s="71">
        <f t="shared" si="16"/>
        <v>0</v>
      </c>
      <c r="AO108" s="71">
        <f t="shared" si="16"/>
        <v>0</v>
      </c>
      <c r="AP108" s="69">
        <f t="shared" si="16"/>
        <v>0</v>
      </c>
      <c r="AQ108" s="50">
        <f t="shared" si="16"/>
        <v>0</v>
      </c>
      <c r="AR108" s="71">
        <f>SUM(AR107:AR107)</f>
        <v>0</v>
      </c>
      <c r="AS108" s="71">
        <f t="shared" si="16"/>
        <v>0</v>
      </c>
      <c r="AT108" s="71">
        <f t="shared" si="16"/>
        <v>0</v>
      </c>
      <c r="AU108" s="69">
        <f t="shared" si="16"/>
        <v>0</v>
      </c>
      <c r="AV108" s="50">
        <f t="shared" si="16"/>
        <v>176.46842013100004</v>
      </c>
      <c r="AW108" s="71">
        <f t="shared" si="16"/>
        <v>114.72281294600002</v>
      </c>
      <c r="AX108" s="71">
        <f t="shared" si="16"/>
        <v>0.154381669</v>
      </c>
      <c r="AY108" s="71">
        <f t="shared" si="16"/>
        <v>0</v>
      </c>
      <c r="AZ108" s="69">
        <f t="shared" si="16"/>
        <v>358.62617955599995</v>
      </c>
      <c r="BA108" s="50">
        <f t="shared" si="16"/>
        <v>0</v>
      </c>
      <c r="BB108" s="71">
        <f t="shared" si="16"/>
        <v>0</v>
      </c>
      <c r="BC108" s="71">
        <f t="shared" si="16"/>
        <v>0</v>
      </c>
      <c r="BD108" s="71">
        <f t="shared" si="16"/>
        <v>0</v>
      </c>
      <c r="BE108" s="69">
        <f t="shared" si="16"/>
        <v>0</v>
      </c>
      <c r="BF108" s="50">
        <f t="shared" si="16"/>
        <v>57.870187739</v>
      </c>
      <c r="BG108" s="71">
        <f t="shared" si="16"/>
        <v>18.544700214</v>
      </c>
      <c r="BH108" s="71">
        <f t="shared" si="16"/>
        <v>0</v>
      </c>
      <c r="BI108" s="71">
        <f t="shared" si="16"/>
        <v>0</v>
      </c>
      <c r="BJ108" s="69">
        <f t="shared" si="16"/>
        <v>65.971598445</v>
      </c>
      <c r="BK108" s="113">
        <f t="shared" si="16"/>
        <v>820.5101314760001</v>
      </c>
    </row>
    <row r="109" spans="1:63" ht="2.25" customHeight="1">
      <c r="A109" s="11"/>
      <c r="B109" s="18"/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6"/>
    </row>
    <row r="110" spans="1:63" ht="12.75">
      <c r="A110" s="11" t="s">
        <v>4</v>
      </c>
      <c r="B110" s="17" t="s">
        <v>9</v>
      </c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6"/>
    </row>
    <row r="111" spans="1:63" ht="12.75">
      <c r="A111" s="11" t="s">
        <v>72</v>
      </c>
      <c r="B111" s="18" t="s">
        <v>20</v>
      </c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6"/>
    </row>
    <row r="112" spans="1:63" ht="12.75">
      <c r="A112" s="11"/>
      <c r="B112" s="19" t="s">
        <v>33</v>
      </c>
      <c r="C112" s="57"/>
      <c r="D112" s="58"/>
      <c r="E112" s="59"/>
      <c r="F112" s="59"/>
      <c r="G112" s="60"/>
      <c r="H112" s="57"/>
      <c r="I112" s="59"/>
      <c r="J112" s="59"/>
      <c r="K112" s="59"/>
      <c r="L112" s="60"/>
      <c r="M112" s="57"/>
      <c r="N112" s="58"/>
      <c r="O112" s="59"/>
      <c r="P112" s="59"/>
      <c r="Q112" s="60"/>
      <c r="R112" s="57"/>
      <c r="S112" s="59"/>
      <c r="T112" s="59"/>
      <c r="U112" s="59"/>
      <c r="V112" s="60"/>
      <c r="W112" s="57"/>
      <c r="X112" s="59"/>
      <c r="Y112" s="59"/>
      <c r="Z112" s="59"/>
      <c r="AA112" s="60"/>
      <c r="AB112" s="57"/>
      <c r="AC112" s="59"/>
      <c r="AD112" s="59"/>
      <c r="AE112" s="59"/>
      <c r="AF112" s="60"/>
      <c r="AG112" s="57"/>
      <c r="AH112" s="59"/>
      <c r="AI112" s="59"/>
      <c r="AJ112" s="59"/>
      <c r="AK112" s="60"/>
      <c r="AL112" s="57"/>
      <c r="AM112" s="59"/>
      <c r="AN112" s="59"/>
      <c r="AO112" s="59"/>
      <c r="AP112" s="60"/>
      <c r="AQ112" s="57"/>
      <c r="AR112" s="58"/>
      <c r="AS112" s="59"/>
      <c r="AT112" s="59"/>
      <c r="AU112" s="60"/>
      <c r="AV112" s="57"/>
      <c r="AW112" s="59"/>
      <c r="AX112" s="59"/>
      <c r="AY112" s="59"/>
      <c r="AZ112" s="60"/>
      <c r="BA112" s="57"/>
      <c r="BB112" s="58"/>
      <c r="BC112" s="59"/>
      <c r="BD112" s="59"/>
      <c r="BE112" s="60"/>
      <c r="BF112" s="57"/>
      <c r="BG112" s="58"/>
      <c r="BH112" s="59"/>
      <c r="BI112" s="59"/>
      <c r="BJ112" s="60"/>
      <c r="BK112" s="61"/>
    </row>
    <row r="113" spans="1:256" s="39" customFormat="1" ht="12.75">
      <c r="A113" s="36"/>
      <c r="B113" s="37" t="s">
        <v>81</v>
      </c>
      <c r="C113" s="62"/>
      <c r="D113" s="63"/>
      <c r="E113" s="63"/>
      <c r="F113" s="63"/>
      <c r="G113" s="64"/>
      <c r="H113" s="62"/>
      <c r="I113" s="63"/>
      <c r="J113" s="63"/>
      <c r="K113" s="63"/>
      <c r="L113" s="64"/>
      <c r="M113" s="62"/>
      <c r="N113" s="63"/>
      <c r="O113" s="63"/>
      <c r="P113" s="63"/>
      <c r="Q113" s="64"/>
      <c r="R113" s="62"/>
      <c r="S113" s="63"/>
      <c r="T113" s="63"/>
      <c r="U113" s="63"/>
      <c r="V113" s="64"/>
      <c r="W113" s="62"/>
      <c r="X113" s="63"/>
      <c r="Y113" s="63"/>
      <c r="Z113" s="63"/>
      <c r="AA113" s="64"/>
      <c r="AB113" s="62"/>
      <c r="AC113" s="63"/>
      <c r="AD113" s="63"/>
      <c r="AE113" s="63"/>
      <c r="AF113" s="64"/>
      <c r="AG113" s="62"/>
      <c r="AH113" s="63"/>
      <c r="AI113" s="63"/>
      <c r="AJ113" s="63"/>
      <c r="AK113" s="64"/>
      <c r="AL113" s="62"/>
      <c r="AM113" s="63"/>
      <c r="AN113" s="63"/>
      <c r="AO113" s="63"/>
      <c r="AP113" s="64"/>
      <c r="AQ113" s="62"/>
      <c r="AR113" s="63"/>
      <c r="AS113" s="63"/>
      <c r="AT113" s="63"/>
      <c r="AU113" s="64"/>
      <c r="AV113" s="62"/>
      <c r="AW113" s="63"/>
      <c r="AX113" s="63"/>
      <c r="AY113" s="63"/>
      <c r="AZ113" s="64"/>
      <c r="BA113" s="62"/>
      <c r="BB113" s="63"/>
      <c r="BC113" s="63"/>
      <c r="BD113" s="63"/>
      <c r="BE113" s="64"/>
      <c r="BF113" s="62"/>
      <c r="BG113" s="63"/>
      <c r="BH113" s="63"/>
      <c r="BI113" s="63"/>
      <c r="BJ113" s="64"/>
      <c r="BK113" s="65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63" ht="12.75">
      <c r="A114" s="11" t="s">
        <v>73</v>
      </c>
      <c r="B114" s="18" t="s">
        <v>21</v>
      </c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6"/>
    </row>
    <row r="115" spans="1:63" ht="12.75">
      <c r="A115" s="11"/>
      <c r="B115" s="19" t="s">
        <v>33</v>
      </c>
      <c r="C115" s="57"/>
      <c r="D115" s="58"/>
      <c r="E115" s="59"/>
      <c r="F115" s="59"/>
      <c r="G115" s="60"/>
      <c r="H115" s="57"/>
      <c r="I115" s="59"/>
      <c r="J115" s="59"/>
      <c r="K115" s="59"/>
      <c r="L115" s="60"/>
      <c r="M115" s="57"/>
      <c r="N115" s="58"/>
      <c r="O115" s="59"/>
      <c r="P115" s="59"/>
      <c r="Q115" s="60"/>
      <c r="R115" s="57"/>
      <c r="S115" s="59"/>
      <c r="T115" s="59"/>
      <c r="U115" s="59"/>
      <c r="V115" s="60"/>
      <c r="W115" s="57"/>
      <c r="X115" s="59"/>
      <c r="Y115" s="59"/>
      <c r="Z115" s="59"/>
      <c r="AA115" s="60"/>
      <c r="AB115" s="57"/>
      <c r="AC115" s="59"/>
      <c r="AD115" s="59"/>
      <c r="AE115" s="59"/>
      <c r="AF115" s="60"/>
      <c r="AG115" s="57"/>
      <c r="AH115" s="59"/>
      <c r="AI115" s="59"/>
      <c r="AJ115" s="59"/>
      <c r="AK115" s="60"/>
      <c r="AL115" s="57"/>
      <c r="AM115" s="59"/>
      <c r="AN115" s="59"/>
      <c r="AO115" s="59"/>
      <c r="AP115" s="60"/>
      <c r="AQ115" s="57"/>
      <c r="AR115" s="58"/>
      <c r="AS115" s="59"/>
      <c r="AT115" s="59"/>
      <c r="AU115" s="60"/>
      <c r="AV115" s="57"/>
      <c r="AW115" s="59"/>
      <c r="AX115" s="59"/>
      <c r="AY115" s="59"/>
      <c r="AZ115" s="60"/>
      <c r="BA115" s="57"/>
      <c r="BB115" s="58"/>
      <c r="BC115" s="59"/>
      <c r="BD115" s="59"/>
      <c r="BE115" s="60"/>
      <c r="BF115" s="57"/>
      <c r="BG115" s="58"/>
      <c r="BH115" s="59"/>
      <c r="BI115" s="59"/>
      <c r="BJ115" s="60"/>
      <c r="BK115" s="61"/>
    </row>
    <row r="116" spans="1:256" s="39" customFormat="1" ht="12.75">
      <c r="A116" s="36"/>
      <c r="B116" s="38" t="s">
        <v>82</v>
      </c>
      <c r="C116" s="62"/>
      <c r="D116" s="63"/>
      <c r="E116" s="63"/>
      <c r="F116" s="63"/>
      <c r="G116" s="64"/>
      <c r="H116" s="62"/>
      <c r="I116" s="63"/>
      <c r="J116" s="63"/>
      <c r="K116" s="63"/>
      <c r="L116" s="64"/>
      <c r="M116" s="62"/>
      <c r="N116" s="63"/>
      <c r="O116" s="63"/>
      <c r="P116" s="63"/>
      <c r="Q116" s="64"/>
      <c r="R116" s="62"/>
      <c r="S116" s="63"/>
      <c r="T116" s="63"/>
      <c r="U116" s="63"/>
      <c r="V116" s="64"/>
      <c r="W116" s="62"/>
      <c r="X116" s="63"/>
      <c r="Y116" s="63"/>
      <c r="Z116" s="63"/>
      <c r="AA116" s="64"/>
      <c r="AB116" s="62"/>
      <c r="AC116" s="63"/>
      <c r="AD116" s="63"/>
      <c r="AE116" s="63"/>
      <c r="AF116" s="64"/>
      <c r="AG116" s="62"/>
      <c r="AH116" s="63"/>
      <c r="AI116" s="63"/>
      <c r="AJ116" s="63"/>
      <c r="AK116" s="64"/>
      <c r="AL116" s="62"/>
      <c r="AM116" s="63"/>
      <c r="AN116" s="63"/>
      <c r="AO116" s="63"/>
      <c r="AP116" s="64"/>
      <c r="AQ116" s="62"/>
      <c r="AR116" s="63"/>
      <c r="AS116" s="63"/>
      <c r="AT116" s="63"/>
      <c r="AU116" s="64"/>
      <c r="AV116" s="62"/>
      <c r="AW116" s="63"/>
      <c r="AX116" s="63"/>
      <c r="AY116" s="63"/>
      <c r="AZ116" s="64"/>
      <c r="BA116" s="62"/>
      <c r="BB116" s="63"/>
      <c r="BC116" s="63"/>
      <c r="BD116" s="63"/>
      <c r="BE116" s="64"/>
      <c r="BF116" s="62"/>
      <c r="BG116" s="63"/>
      <c r="BH116" s="63"/>
      <c r="BI116" s="63"/>
      <c r="BJ116" s="64"/>
      <c r="BK116" s="65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39" customFormat="1" ht="12.75">
      <c r="A117" s="36"/>
      <c r="B117" s="38" t="s">
        <v>80</v>
      </c>
      <c r="C117" s="62"/>
      <c r="D117" s="63"/>
      <c r="E117" s="63"/>
      <c r="F117" s="63"/>
      <c r="G117" s="64"/>
      <c r="H117" s="62"/>
      <c r="I117" s="63"/>
      <c r="J117" s="63"/>
      <c r="K117" s="63"/>
      <c r="L117" s="64"/>
      <c r="M117" s="62"/>
      <c r="N117" s="63"/>
      <c r="O117" s="63"/>
      <c r="P117" s="63"/>
      <c r="Q117" s="64"/>
      <c r="R117" s="62"/>
      <c r="S117" s="63"/>
      <c r="T117" s="63"/>
      <c r="U117" s="63"/>
      <c r="V117" s="64"/>
      <c r="W117" s="62"/>
      <c r="X117" s="63"/>
      <c r="Y117" s="63"/>
      <c r="Z117" s="63"/>
      <c r="AA117" s="64"/>
      <c r="AB117" s="62"/>
      <c r="AC117" s="63"/>
      <c r="AD117" s="63"/>
      <c r="AE117" s="63"/>
      <c r="AF117" s="64"/>
      <c r="AG117" s="62"/>
      <c r="AH117" s="63"/>
      <c r="AI117" s="63"/>
      <c r="AJ117" s="63"/>
      <c r="AK117" s="64"/>
      <c r="AL117" s="62"/>
      <c r="AM117" s="63"/>
      <c r="AN117" s="63"/>
      <c r="AO117" s="63"/>
      <c r="AP117" s="64"/>
      <c r="AQ117" s="62"/>
      <c r="AR117" s="63"/>
      <c r="AS117" s="63"/>
      <c r="AT117" s="63"/>
      <c r="AU117" s="64"/>
      <c r="AV117" s="62"/>
      <c r="AW117" s="63"/>
      <c r="AX117" s="63"/>
      <c r="AY117" s="63"/>
      <c r="AZ117" s="64"/>
      <c r="BA117" s="62"/>
      <c r="BB117" s="63"/>
      <c r="BC117" s="63"/>
      <c r="BD117" s="63"/>
      <c r="BE117" s="64"/>
      <c r="BF117" s="62"/>
      <c r="BG117" s="63"/>
      <c r="BH117" s="63"/>
      <c r="BI117" s="63"/>
      <c r="BJ117" s="64"/>
      <c r="BK117" s="65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63" ht="4.5" customHeight="1">
      <c r="A118" s="11"/>
      <c r="B118" s="18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6"/>
    </row>
    <row r="119" spans="1:63" ht="12.75">
      <c r="A119" s="11" t="s">
        <v>22</v>
      </c>
      <c r="B119" s="17" t="s">
        <v>23</v>
      </c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6"/>
    </row>
    <row r="120" spans="1:63" ht="12.75">
      <c r="A120" s="11" t="s">
        <v>72</v>
      </c>
      <c r="B120" s="18" t="s">
        <v>24</v>
      </c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6"/>
    </row>
    <row r="121" spans="1:63" ht="12.75">
      <c r="A121" s="11"/>
      <c r="B121" s="24" t="s">
        <v>116</v>
      </c>
      <c r="C121" s="73">
        <v>0</v>
      </c>
      <c r="D121" s="53">
        <v>41.17744669</v>
      </c>
      <c r="E121" s="45">
        <v>0</v>
      </c>
      <c r="F121" s="45">
        <v>0</v>
      </c>
      <c r="G121" s="54">
        <v>0</v>
      </c>
      <c r="H121" s="73">
        <v>1.216609709</v>
      </c>
      <c r="I121" s="45">
        <v>0.838652788</v>
      </c>
      <c r="J121" s="45">
        <v>0</v>
      </c>
      <c r="K121" s="45">
        <v>0</v>
      </c>
      <c r="L121" s="54">
        <v>10.229276804</v>
      </c>
      <c r="M121" s="73">
        <v>0</v>
      </c>
      <c r="N121" s="53">
        <v>0</v>
      </c>
      <c r="O121" s="45">
        <v>0</v>
      </c>
      <c r="P121" s="45">
        <v>0</v>
      </c>
      <c r="Q121" s="54">
        <v>0</v>
      </c>
      <c r="R121" s="73">
        <v>0.347820509</v>
      </c>
      <c r="S121" s="45">
        <v>0</v>
      </c>
      <c r="T121" s="45">
        <v>0</v>
      </c>
      <c r="U121" s="45">
        <v>0</v>
      </c>
      <c r="V121" s="54">
        <v>6.705306827</v>
      </c>
      <c r="W121" s="73">
        <v>0</v>
      </c>
      <c r="X121" s="45">
        <v>0</v>
      </c>
      <c r="Y121" s="45">
        <v>0</v>
      </c>
      <c r="Z121" s="45">
        <v>0</v>
      </c>
      <c r="AA121" s="54">
        <v>0</v>
      </c>
      <c r="AB121" s="73">
        <v>0</v>
      </c>
      <c r="AC121" s="45">
        <v>0</v>
      </c>
      <c r="AD121" s="45">
        <v>0</v>
      </c>
      <c r="AE121" s="45">
        <v>0</v>
      </c>
      <c r="AF121" s="54">
        <v>0</v>
      </c>
      <c r="AG121" s="73">
        <v>0</v>
      </c>
      <c r="AH121" s="45">
        <v>0</v>
      </c>
      <c r="AI121" s="45">
        <v>0</v>
      </c>
      <c r="AJ121" s="45">
        <v>0</v>
      </c>
      <c r="AK121" s="54">
        <v>0</v>
      </c>
      <c r="AL121" s="73">
        <v>0</v>
      </c>
      <c r="AM121" s="45">
        <v>0</v>
      </c>
      <c r="AN121" s="45">
        <v>0</v>
      </c>
      <c r="AO121" s="45">
        <v>0</v>
      </c>
      <c r="AP121" s="54">
        <v>0</v>
      </c>
      <c r="AQ121" s="73">
        <v>0</v>
      </c>
      <c r="AR121" s="53">
        <v>0</v>
      </c>
      <c r="AS121" s="45">
        <v>0</v>
      </c>
      <c r="AT121" s="45">
        <v>0</v>
      </c>
      <c r="AU121" s="54">
        <v>0</v>
      </c>
      <c r="AV121" s="73">
        <v>6.719670312000001</v>
      </c>
      <c r="AW121" s="45">
        <v>35.627075207000004</v>
      </c>
      <c r="AX121" s="45">
        <v>0</v>
      </c>
      <c r="AY121" s="45">
        <v>0</v>
      </c>
      <c r="AZ121" s="54">
        <v>24.173669502</v>
      </c>
      <c r="BA121" s="73">
        <v>0</v>
      </c>
      <c r="BB121" s="53">
        <v>0</v>
      </c>
      <c r="BC121" s="45">
        <v>0</v>
      </c>
      <c r="BD121" s="45">
        <v>0</v>
      </c>
      <c r="BE121" s="54">
        <v>0</v>
      </c>
      <c r="BF121" s="73">
        <v>1.8126148409999998</v>
      </c>
      <c r="BG121" s="53">
        <v>0.24473921699999998</v>
      </c>
      <c r="BH121" s="45">
        <v>0</v>
      </c>
      <c r="BI121" s="45">
        <v>0</v>
      </c>
      <c r="BJ121" s="54">
        <v>1.474194134</v>
      </c>
      <c r="BK121" s="61">
        <f aca="true" t="shared" si="17" ref="BK121:BK126">SUM(C121:BJ121)</f>
        <v>130.56707654</v>
      </c>
    </row>
    <row r="122" spans="1:63" ht="12.75">
      <c r="A122" s="11"/>
      <c r="B122" s="24" t="s">
        <v>117</v>
      </c>
      <c r="C122" s="73">
        <v>0</v>
      </c>
      <c r="D122" s="53">
        <v>0.35617344</v>
      </c>
      <c r="E122" s="45">
        <v>0</v>
      </c>
      <c r="F122" s="45">
        <v>0</v>
      </c>
      <c r="G122" s="54">
        <v>0</v>
      </c>
      <c r="H122" s="73">
        <v>0.180030489</v>
      </c>
      <c r="I122" s="45">
        <v>0</v>
      </c>
      <c r="J122" s="45">
        <v>0</v>
      </c>
      <c r="K122" s="45">
        <v>0</v>
      </c>
      <c r="L122" s="54">
        <v>0.054413193000000006</v>
      </c>
      <c r="M122" s="73">
        <v>0</v>
      </c>
      <c r="N122" s="53">
        <v>0</v>
      </c>
      <c r="O122" s="45">
        <v>0</v>
      </c>
      <c r="P122" s="45">
        <v>0</v>
      </c>
      <c r="Q122" s="54">
        <v>0</v>
      </c>
      <c r="R122" s="73">
        <v>0.08093117699999999</v>
      </c>
      <c r="S122" s="45">
        <v>0</v>
      </c>
      <c r="T122" s="45">
        <v>0</v>
      </c>
      <c r="U122" s="45">
        <v>0</v>
      </c>
      <c r="V122" s="54">
        <v>0</v>
      </c>
      <c r="W122" s="73">
        <v>0</v>
      </c>
      <c r="X122" s="45">
        <v>0</v>
      </c>
      <c r="Y122" s="45">
        <v>0</v>
      </c>
      <c r="Z122" s="45">
        <v>0</v>
      </c>
      <c r="AA122" s="54">
        <v>0</v>
      </c>
      <c r="AB122" s="73">
        <v>0</v>
      </c>
      <c r="AC122" s="45">
        <v>0</v>
      </c>
      <c r="AD122" s="45">
        <v>0</v>
      </c>
      <c r="AE122" s="45">
        <v>0</v>
      </c>
      <c r="AF122" s="54">
        <v>0</v>
      </c>
      <c r="AG122" s="73">
        <v>0</v>
      </c>
      <c r="AH122" s="45">
        <v>0</v>
      </c>
      <c r="AI122" s="45">
        <v>0</v>
      </c>
      <c r="AJ122" s="45">
        <v>0</v>
      </c>
      <c r="AK122" s="54">
        <v>0</v>
      </c>
      <c r="AL122" s="73">
        <v>0</v>
      </c>
      <c r="AM122" s="45">
        <v>0</v>
      </c>
      <c r="AN122" s="45">
        <v>0</v>
      </c>
      <c r="AO122" s="45">
        <v>0</v>
      </c>
      <c r="AP122" s="54">
        <v>0</v>
      </c>
      <c r="AQ122" s="73">
        <v>0</v>
      </c>
      <c r="AR122" s="53">
        <v>10.369995</v>
      </c>
      <c r="AS122" s="45">
        <v>0</v>
      </c>
      <c r="AT122" s="45">
        <v>0</v>
      </c>
      <c r="AU122" s="54">
        <v>0</v>
      </c>
      <c r="AV122" s="73">
        <v>4.106878664</v>
      </c>
      <c r="AW122" s="45">
        <v>0.046271423</v>
      </c>
      <c r="AX122" s="45">
        <v>0</v>
      </c>
      <c r="AY122" s="45">
        <v>0</v>
      </c>
      <c r="AZ122" s="54">
        <v>10.438950419000001</v>
      </c>
      <c r="BA122" s="73">
        <v>0</v>
      </c>
      <c r="BB122" s="53">
        <v>0</v>
      </c>
      <c r="BC122" s="45">
        <v>0</v>
      </c>
      <c r="BD122" s="45">
        <v>0</v>
      </c>
      <c r="BE122" s="54">
        <v>0</v>
      </c>
      <c r="BF122" s="73">
        <v>1.413346492</v>
      </c>
      <c r="BG122" s="53">
        <v>0.160046094</v>
      </c>
      <c r="BH122" s="45">
        <v>0</v>
      </c>
      <c r="BI122" s="45">
        <v>0</v>
      </c>
      <c r="BJ122" s="54">
        <v>0.32517631</v>
      </c>
      <c r="BK122" s="61">
        <f t="shared" si="17"/>
        <v>27.532212700999995</v>
      </c>
    </row>
    <row r="123" spans="1:63" ht="12.75">
      <c r="A123" s="11"/>
      <c r="B123" s="24" t="s">
        <v>118</v>
      </c>
      <c r="C123" s="73">
        <v>0</v>
      </c>
      <c r="D123" s="53">
        <v>0.41568561200000004</v>
      </c>
      <c r="E123" s="45">
        <v>0</v>
      </c>
      <c r="F123" s="45">
        <v>0</v>
      </c>
      <c r="G123" s="54">
        <v>0</v>
      </c>
      <c r="H123" s="73">
        <v>0.357356739</v>
      </c>
      <c r="I123" s="45">
        <v>0</v>
      </c>
      <c r="J123" s="45">
        <v>0</v>
      </c>
      <c r="K123" s="45">
        <v>0</v>
      </c>
      <c r="L123" s="54">
        <v>0.27003968</v>
      </c>
      <c r="M123" s="73">
        <v>0</v>
      </c>
      <c r="N123" s="53">
        <v>0</v>
      </c>
      <c r="O123" s="45">
        <v>0</v>
      </c>
      <c r="P123" s="45">
        <v>0</v>
      </c>
      <c r="Q123" s="54">
        <v>0</v>
      </c>
      <c r="R123" s="73">
        <v>0.11273973400000001</v>
      </c>
      <c r="S123" s="45">
        <v>0</v>
      </c>
      <c r="T123" s="45">
        <v>0</v>
      </c>
      <c r="U123" s="45">
        <v>0</v>
      </c>
      <c r="V123" s="54">
        <v>0</v>
      </c>
      <c r="W123" s="73">
        <v>0</v>
      </c>
      <c r="X123" s="45">
        <v>0</v>
      </c>
      <c r="Y123" s="45">
        <v>0</v>
      </c>
      <c r="Z123" s="45">
        <v>0</v>
      </c>
      <c r="AA123" s="54">
        <v>0</v>
      </c>
      <c r="AB123" s="73">
        <v>0</v>
      </c>
      <c r="AC123" s="45">
        <v>0</v>
      </c>
      <c r="AD123" s="45">
        <v>0</v>
      </c>
      <c r="AE123" s="45">
        <v>0</v>
      </c>
      <c r="AF123" s="54">
        <v>0</v>
      </c>
      <c r="AG123" s="73">
        <v>0</v>
      </c>
      <c r="AH123" s="45">
        <v>0</v>
      </c>
      <c r="AI123" s="45">
        <v>0</v>
      </c>
      <c r="AJ123" s="45">
        <v>0</v>
      </c>
      <c r="AK123" s="54">
        <v>0</v>
      </c>
      <c r="AL123" s="73">
        <v>0.0005500069999999999</v>
      </c>
      <c r="AM123" s="45">
        <v>0</v>
      </c>
      <c r="AN123" s="45">
        <v>0</v>
      </c>
      <c r="AO123" s="45">
        <v>0</v>
      </c>
      <c r="AP123" s="54">
        <v>0</v>
      </c>
      <c r="AQ123" s="73">
        <v>0</v>
      </c>
      <c r="AR123" s="53">
        <v>0</v>
      </c>
      <c r="AS123" s="45">
        <v>0</v>
      </c>
      <c r="AT123" s="45">
        <v>0</v>
      </c>
      <c r="AU123" s="54">
        <v>0</v>
      </c>
      <c r="AV123" s="73">
        <v>8.916976236</v>
      </c>
      <c r="AW123" s="45">
        <v>0.638348658</v>
      </c>
      <c r="AX123" s="45">
        <v>0</v>
      </c>
      <c r="AY123" s="45">
        <v>0</v>
      </c>
      <c r="AZ123" s="54">
        <v>6.834742916</v>
      </c>
      <c r="BA123" s="73">
        <v>0</v>
      </c>
      <c r="BB123" s="53">
        <v>0</v>
      </c>
      <c r="BC123" s="45">
        <v>0</v>
      </c>
      <c r="BD123" s="45">
        <v>0</v>
      </c>
      <c r="BE123" s="54">
        <v>0</v>
      </c>
      <c r="BF123" s="73">
        <v>2.687404661</v>
      </c>
      <c r="BG123" s="53">
        <v>1.29435543</v>
      </c>
      <c r="BH123" s="45">
        <v>0</v>
      </c>
      <c r="BI123" s="45">
        <v>0</v>
      </c>
      <c r="BJ123" s="54">
        <v>0.514430037</v>
      </c>
      <c r="BK123" s="61">
        <f t="shared" si="17"/>
        <v>22.042629709999996</v>
      </c>
    </row>
    <row r="124" spans="1:63" ht="12.75">
      <c r="A124" s="11"/>
      <c r="B124" s="24" t="s">
        <v>119</v>
      </c>
      <c r="C124" s="73">
        <v>0</v>
      </c>
      <c r="D124" s="53">
        <v>0.442934456</v>
      </c>
      <c r="E124" s="45">
        <v>0</v>
      </c>
      <c r="F124" s="45">
        <v>0</v>
      </c>
      <c r="G124" s="54">
        <v>0</v>
      </c>
      <c r="H124" s="73">
        <v>1.8289382619999999</v>
      </c>
      <c r="I124" s="45">
        <v>0.156837429</v>
      </c>
      <c r="J124" s="45">
        <v>0</v>
      </c>
      <c r="K124" s="45">
        <v>0</v>
      </c>
      <c r="L124" s="54">
        <v>3.19619519</v>
      </c>
      <c r="M124" s="73">
        <v>0</v>
      </c>
      <c r="N124" s="53">
        <v>0</v>
      </c>
      <c r="O124" s="45">
        <v>0</v>
      </c>
      <c r="P124" s="45">
        <v>0</v>
      </c>
      <c r="Q124" s="54">
        <v>0</v>
      </c>
      <c r="R124" s="73">
        <v>0.545217101</v>
      </c>
      <c r="S124" s="45">
        <v>0</v>
      </c>
      <c r="T124" s="45">
        <v>0</v>
      </c>
      <c r="U124" s="45">
        <v>0</v>
      </c>
      <c r="V124" s="54">
        <v>0.010736214999999999</v>
      </c>
      <c r="W124" s="73">
        <v>0</v>
      </c>
      <c r="X124" s="45">
        <v>0</v>
      </c>
      <c r="Y124" s="45">
        <v>0</v>
      </c>
      <c r="Z124" s="45">
        <v>0</v>
      </c>
      <c r="AA124" s="54">
        <v>0</v>
      </c>
      <c r="AB124" s="73">
        <v>0.031998656</v>
      </c>
      <c r="AC124" s="45">
        <v>0</v>
      </c>
      <c r="AD124" s="45">
        <v>0</v>
      </c>
      <c r="AE124" s="45">
        <v>0</v>
      </c>
      <c r="AF124" s="54">
        <v>0</v>
      </c>
      <c r="AG124" s="73">
        <v>0</v>
      </c>
      <c r="AH124" s="45">
        <v>0</v>
      </c>
      <c r="AI124" s="45">
        <v>0</v>
      </c>
      <c r="AJ124" s="45">
        <v>0</v>
      </c>
      <c r="AK124" s="54">
        <v>0</v>
      </c>
      <c r="AL124" s="73">
        <v>0.042594847</v>
      </c>
      <c r="AM124" s="45">
        <v>0</v>
      </c>
      <c r="AN124" s="45">
        <v>0</v>
      </c>
      <c r="AO124" s="45">
        <v>0</v>
      </c>
      <c r="AP124" s="54">
        <v>0</v>
      </c>
      <c r="AQ124" s="73">
        <v>0</v>
      </c>
      <c r="AR124" s="53">
        <v>11.229741369</v>
      </c>
      <c r="AS124" s="45">
        <v>0</v>
      </c>
      <c r="AT124" s="45">
        <v>0</v>
      </c>
      <c r="AU124" s="54">
        <v>0</v>
      </c>
      <c r="AV124" s="73">
        <v>57.635832947</v>
      </c>
      <c r="AW124" s="45">
        <v>14.49930021</v>
      </c>
      <c r="AX124" s="45">
        <v>0</v>
      </c>
      <c r="AY124" s="45">
        <v>0</v>
      </c>
      <c r="AZ124" s="54">
        <v>81.157250706</v>
      </c>
      <c r="BA124" s="73">
        <v>0</v>
      </c>
      <c r="BB124" s="53">
        <v>0</v>
      </c>
      <c r="BC124" s="45">
        <v>0</v>
      </c>
      <c r="BD124" s="45">
        <v>0</v>
      </c>
      <c r="BE124" s="54">
        <v>0</v>
      </c>
      <c r="BF124" s="73">
        <v>17.945534093000003</v>
      </c>
      <c r="BG124" s="53">
        <v>0.24016446500000002</v>
      </c>
      <c r="BH124" s="45">
        <v>0</v>
      </c>
      <c r="BI124" s="45">
        <v>0</v>
      </c>
      <c r="BJ124" s="54">
        <v>1.998945279</v>
      </c>
      <c r="BK124" s="61">
        <f t="shared" si="17"/>
        <v>190.96222122499998</v>
      </c>
    </row>
    <row r="125" spans="1:63" ht="12.75">
      <c r="A125" s="11"/>
      <c r="B125" s="24" t="s">
        <v>120</v>
      </c>
      <c r="C125" s="73">
        <v>0</v>
      </c>
      <c r="D125" s="53">
        <v>0.143612291</v>
      </c>
      <c r="E125" s="45">
        <v>0</v>
      </c>
      <c r="F125" s="45">
        <v>0</v>
      </c>
      <c r="G125" s="54">
        <v>0</v>
      </c>
      <c r="H125" s="73">
        <v>0.189256801</v>
      </c>
      <c r="I125" s="45">
        <v>0.00040517399999999995</v>
      </c>
      <c r="J125" s="45">
        <v>0</v>
      </c>
      <c r="K125" s="45">
        <v>0</v>
      </c>
      <c r="L125" s="54">
        <v>0.14870885</v>
      </c>
      <c r="M125" s="73">
        <v>0</v>
      </c>
      <c r="N125" s="53">
        <v>0</v>
      </c>
      <c r="O125" s="45">
        <v>0</v>
      </c>
      <c r="P125" s="45">
        <v>0</v>
      </c>
      <c r="Q125" s="54">
        <v>0</v>
      </c>
      <c r="R125" s="73">
        <v>0.060830504</v>
      </c>
      <c r="S125" s="45">
        <v>0</v>
      </c>
      <c r="T125" s="45">
        <v>0</v>
      </c>
      <c r="U125" s="45">
        <v>0</v>
      </c>
      <c r="V125" s="54">
        <v>0</v>
      </c>
      <c r="W125" s="73">
        <v>0</v>
      </c>
      <c r="X125" s="45">
        <v>0</v>
      </c>
      <c r="Y125" s="45">
        <v>0</v>
      </c>
      <c r="Z125" s="45">
        <v>0</v>
      </c>
      <c r="AA125" s="54">
        <v>0</v>
      </c>
      <c r="AB125" s="73">
        <v>0.000509882</v>
      </c>
      <c r="AC125" s="45">
        <v>0</v>
      </c>
      <c r="AD125" s="45">
        <v>0</v>
      </c>
      <c r="AE125" s="45">
        <v>0</v>
      </c>
      <c r="AF125" s="54">
        <v>0</v>
      </c>
      <c r="AG125" s="73">
        <v>0</v>
      </c>
      <c r="AH125" s="45">
        <v>0</v>
      </c>
      <c r="AI125" s="45">
        <v>0</v>
      </c>
      <c r="AJ125" s="45">
        <v>0</v>
      </c>
      <c r="AK125" s="54">
        <v>0</v>
      </c>
      <c r="AL125" s="73">
        <v>0</v>
      </c>
      <c r="AM125" s="45">
        <v>0</v>
      </c>
      <c r="AN125" s="45">
        <v>0</v>
      </c>
      <c r="AO125" s="45">
        <v>0</v>
      </c>
      <c r="AP125" s="54">
        <v>0</v>
      </c>
      <c r="AQ125" s="73">
        <v>0</v>
      </c>
      <c r="AR125" s="53">
        <v>0</v>
      </c>
      <c r="AS125" s="45">
        <v>0</v>
      </c>
      <c r="AT125" s="45">
        <v>0</v>
      </c>
      <c r="AU125" s="54">
        <v>0</v>
      </c>
      <c r="AV125" s="73">
        <v>3.4072616339999997</v>
      </c>
      <c r="AW125" s="45">
        <v>0.205913216</v>
      </c>
      <c r="AX125" s="45">
        <v>0</v>
      </c>
      <c r="AY125" s="45">
        <v>0</v>
      </c>
      <c r="AZ125" s="54">
        <v>2.52915354</v>
      </c>
      <c r="BA125" s="73">
        <v>0</v>
      </c>
      <c r="BB125" s="53">
        <v>0</v>
      </c>
      <c r="BC125" s="45">
        <v>0</v>
      </c>
      <c r="BD125" s="45">
        <v>0</v>
      </c>
      <c r="BE125" s="54">
        <v>0</v>
      </c>
      <c r="BF125" s="73">
        <v>1.252948585</v>
      </c>
      <c r="BG125" s="53">
        <v>0.050171081000000006</v>
      </c>
      <c r="BH125" s="45">
        <v>0</v>
      </c>
      <c r="BI125" s="45">
        <v>0</v>
      </c>
      <c r="BJ125" s="54">
        <v>0.147939071</v>
      </c>
      <c r="BK125" s="61">
        <f t="shared" si="17"/>
        <v>8.136710629</v>
      </c>
    </row>
    <row r="126" spans="1:63" ht="12.75">
      <c r="A126" s="11"/>
      <c r="B126" s="24" t="s">
        <v>174</v>
      </c>
      <c r="C126" s="73">
        <v>0</v>
      </c>
      <c r="D126" s="53">
        <v>5.729428832</v>
      </c>
      <c r="E126" s="45">
        <v>0</v>
      </c>
      <c r="F126" s="45">
        <v>0</v>
      </c>
      <c r="G126" s="54">
        <v>0</v>
      </c>
      <c r="H126" s="73">
        <v>0.41704907</v>
      </c>
      <c r="I126" s="45">
        <v>0.011620866</v>
      </c>
      <c r="J126" s="45">
        <v>0</v>
      </c>
      <c r="K126" s="45">
        <v>0</v>
      </c>
      <c r="L126" s="54">
        <v>0.073611793</v>
      </c>
      <c r="M126" s="73">
        <v>0</v>
      </c>
      <c r="N126" s="53">
        <v>0</v>
      </c>
      <c r="O126" s="45">
        <v>0</v>
      </c>
      <c r="P126" s="45">
        <v>0</v>
      </c>
      <c r="Q126" s="54">
        <v>0</v>
      </c>
      <c r="R126" s="73">
        <v>0.07751184600000001</v>
      </c>
      <c r="S126" s="45">
        <v>0</v>
      </c>
      <c r="T126" s="45">
        <v>0</v>
      </c>
      <c r="U126" s="45">
        <v>0</v>
      </c>
      <c r="V126" s="54">
        <v>0.333348586</v>
      </c>
      <c r="W126" s="73">
        <v>0</v>
      </c>
      <c r="X126" s="45">
        <v>0</v>
      </c>
      <c r="Y126" s="45">
        <v>0</v>
      </c>
      <c r="Z126" s="45">
        <v>0</v>
      </c>
      <c r="AA126" s="54">
        <v>0</v>
      </c>
      <c r="AB126" s="73">
        <v>0</v>
      </c>
      <c r="AC126" s="45">
        <v>0</v>
      </c>
      <c r="AD126" s="45">
        <v>0</v>
      </c>
      <c r="AE126" s="45">
        <v>0</v>
      </c>
      <c r="AF126" s="54">
        <v>0</v>
      </c>
      <c r="AG126" s="73">
        <v>0</v>
      </c>
      <c r="AH126" s="45">
        <v>0</v>
      </c>
      <c r="AI126" s="45">
        <v>0</v>
      </c>
      <c r="AJ126" s="45">
        <v>0</v>
      </c>
      <c r="AK126" s="54">
        <v>0</v>
      </c>
      <c r="AL126" s="73">
        <v>0</v>
      </c>
      <c r="AM126" s="45">
        <v>0</v>
      </c>
      <c r="AN126" s="45">
        <v>0</v>
      </c>
      <c r="AO126" s="45">
        <v>0</v>
      </c>
      <c r="AP126" s="54">
        <v>0</v>
      </c>
      <c r="AQ126" s="73">
        <v>0</v>
      </c>
      <c r="AR126" s="53">
        <v>0</v>
      </c>
      <c r="AS126" s="45">
        <v>0</v>
      </c>
      <c r="AT126" s="45">
        <v>0</v>
      </c>
      <c r="AU126" s="54">
        <v>0</v>
      </c>
      <c r="AV126" s="73">
        <v>5.792700453</v>
      </c>
      <c r="AW126" s="45">
        <v>2.206586294</v>
      </c>
      <c r="AX126" s="45">
        <v>0</v>
      </c>
      <c r="AY126" s="45">
        <v>0</v>
      </c>
      <c r="AZ126" s="54">
        <v>33.359510453000006</v>
      </c>
      <c r="BA126" s="73">
        <v>0</v>
      </c>
      <c r="BB126" s="53">
        <v>0</v>
      </c>
      <c r="BC126" s="45">
        <v>0</v>
      </c>
      <c r="BD126" s="45">
        <v>0</v>
      </c>
      <c r="BE126" s="54">
        <v>0</v>
      </c>
      <c r="BF126" s="73">
        <v>0.9991535569999999</v>
      </c>
      <c r="BG126" s="53">
        <v>0.002077081</v>
      </c>
      <c r="BH126" s="45">
        <v>0</v>
      </c>
      <c r="BI126" s="45">
        <v>0</v>
      </c>
      <c r="BJ126" s="54">
        <v>2.148754453</v>
      </c>
      <c r="BK126" s="61">
        <f t="shared" si="17"/>
        <v>51.15135328400001</v>
      </c>
    </row>
    <row r="127" spans="1:63" ht="12.75">
      <c r="A127" s="36"/>
      <c r="B127" s="38" t="s">
        <v>79</v>
      </c>
      <c r="C127" s="81">
        <f>SUM(C121:C126)</f>
        <v>0</v>
      </c>
      <c r="D127" s="81">
        <f>SUM(D121:D126)</f>
        <v>48.26528132099999</v>
      </c>
      <c r="E127" s="81">
        <f aca="true" t="shared" si="18" ref="E127:BI127">SUM(E121:E126)</f>
        <v>0</v>
      </c>
      <c r="F127" s="81">
        <f t="shared" si="18"/>
        <v>0</v>
      </c>
      <c r="G127" s="81">
        <f t="shared" si="18"/>
        <v>0</v>
      </c>
      <c r="H127" s="81">
        <f t="shared" si="18"/>
        <v>4.18924107</v>
      </c>
      <c r="I127" s="81">
        <f t="shared" si="18"/>
        <v>1.0075162569999998</v>
      </c>
      <c r="J127" s="81">
        <f t="shared" si="18"/>
        <v>0</v>
      </c>
      <c r="K127" s="81">
        <f t="shared" si="18"/>
        <v>0</v>
      </c>
      <c r="L127" s="81">
        <f t="shared" si="18"/>
        <v>13.97224551</v>
      </c>
      <c r="M127" s="81">
        <f t="shared" si="18"/>
        <v>0</v>
      </c>
      <c r="N127" s="81">
        <f t="shared" si="18"/>
        <v>0</v>
      </c>
      <c r="O127" s="81">
        <f t="shared" si="18"/>
        <v>0</v>
      </c>
      <c r="P127" s="81">
        <f t="shared" si="18"/>
        <v>0</v>
      </c>
      <c r="Q127" s="81">
        <f t="shared" si="18"/>
        <v>0</v>
      </c>
      <c r="R127" s="81">
        <f t="shared" si="18"/>
        <v>1.2250508709999999</v>
      </c>
      <c r="S127" s="81">
        <f t="shared" si="18"/>
        <v>0</v>
      </c>
      <c r="T127" s="81">
        <f t="shared" si="18"/>
        <v>0</v>
      </c>
      <c r="U127" s="81">
        <f t="shared" si="18"/>
        <v>0</v>
      </c>
      <c r="V127" s="81">
        <f t="shared" si="18"/>
        <v>7.0493916279999995</v>
      </c>
      <c r="W127" s="81">
        <f t="shared" si="18"/>
        <v>0</v>
      </c>
      <c r="X127" s="81">
        <f t="shared" si="18"/>
        <v>0</v>
      </c>
      <c r="Y127" s="81">
        <f t="shared" si="18"/>
        <v>0</v>
      </c>
      <c r="Z127" s="81">
        <f t="shared" si="18"/>
        <v>0</v>
      </c>
      <c r="AA127" s="81">
        <f t="shared" si="18"/>
        <v>0</v>
      </c>
      <c r="AB127" s="81">
        <f t="shared" si="18"/>
        <v>0.032508538000000003</v>
      </c>
      <c r="AC127" s="81">
        <f t="shared" si="18"/>
        <v>0</v>
      </c>
      <c r="AD127" s="81">
        <f t="shared" si="18"/>
        <v>0</v>
      </c>
      <c r="AE127" s="81">
        <f t="shared" si="18"/>
        <v>0</v>
      </c>
      <c r="AF127" s="81">
        <f t="shared" si="18"/>
        <v>0</v>
      </c>
      <c r="AG127" s="81">
        <f t="shared" si="18"/>
        <v>0</v>
      </c>
      <c r="AH127" s="81">
        <f t="shared" si="18"/>
        <v>0</v>
      </c>
      <c r="AI127" s="81">
        <f t="shared" si="18"/>
        <v>0</v>
      </c>
      <c r="AJ127" s="81">
        <f t="shared" si="18"/>
        <v>0</v>
      </c>
      <c r="AK127" s="81">
        <f t="shared" si="18"/>
        <v>0</v>
      </c>
      <c r="AL127" s="81">
        <f t="shared" si="18"/>
        <v>0.043144853999999996</v>
      </c>
      <c r="AM127" s="81">
        <f t="shared" si="18"/>
        <v>0</v>
      </c>
      <c r="AN127" s="81">
        <f t="shared" si="18"/>
        <v>0</v>
      </c>
      <c r="AO127" s="81">
        <f t="shared" si="18"/>
        <v>0</v>
      </c>
      <c r="AP127" s="81">
        <f t="shared" si="18"/>
        <v>0</v>
      </c>
      <c r="AQ127" s="81">
        <f t="shared" si="18"/>
        <v>0</v>
      </c>
      <c r="AR127" s="81">
        <f t="shared" si="18"/>
        <v>21.599736369</v>
      </c>
      <c r="AS127" s="81">
        <f t="shared" si="18"/>
        <v>0</v>
      </c>
      <c r="AT127" s="81">
        <f t="shared" si="18"/>
        <v>0</v>
      </c>
      <c r="AU127" s="81">
        <f t="shared" si="18"/>
        <v>0</v>
      </c>
      <c r="AV127" s="81">
        <f t="shared" si="18"/>
        <v>86.57932024599998</v>
      </c>
      <c r="AW127" s="81">
        <f t="shared" si="18"/>
        <v>53.223495008</v>
      </c>
      <c r="AX127" s="81">
        <f t="shared" si="18"/>
        <v>0</v>
      </c>
      <c r="AY127" s="81">
        <f t="shared" si="18"/>
        <v>0</v>
      </c>
      <c r="AZ127" s="81">
        <f t="shared" si="18"/>
        <v>158.493277536</v>
      </c>
      <c r="BA127" s="81">
        <f t="shared" si="18"/>
        <v>0</v>
      </c>
      <c r="BB127" s="81">
        <f t="shared" si="18"/>
        <v>0</v>
      </c>
      <c r="BC127" s="81">
        <f t="shared" si="18"/>
        <v>0</v>
      </c>
      <c r="BD127" s="81">
        <f t="shared" si="18"/>
        <v>0</v>
      </c>
      <c r="BE127" s="81">
        <f t="shared" si="18"/>
        <v>0</v>
      </c>
      <c r="BF127" s="81">
        <f t="shared" si="18"/>
        <v>26.111002229</v>
      </c>
      <c r="BG127" s="81">
        <f t="shared" si="18"/>
        <v>1.991553368</v>
      </c>
      <c r="BH127" s="81">
        <f t="shared" si="18"/>
        <v>0</v>
      </c>
      <c r="BI127" s="81">
        <f t="shared" si="18"/>
        <v>0</v>
      </c>
      <c r="BJ127" s="81">
        <f>SUM(BJ121:BJ126)</f>
        <v>6.6094392840000005</v>
      </c>
      <c r="BK127" s="110">
        <f>SUM(BK121:BK126)</f>
        <v>430.39220408899996</v>
      </c>
    </row>
    <row r="128" spans="1:63" ht="4.5" customHeight="1">
      <c r="A128" s="11"/>
      <c r="B128" s="21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6"/>
    </row>
    <row r="129" spans="1:63" ht="12.75">
      <c r="A129" s="36"/>
      <c r="B129" s="83" t="s">
        <v>93</v>
      </c>
      <c r="C129" s="84">
        <f>+C127++C108+C103+C83</f>
        <v>0</v>
      </c>
      <c r="D129" s="70">
        <f>+D127++D108+D103+D83</f>
        <v>1935.7776214980004</v>
      </c>
      <c r="E129" s="70">
        <f aca="true" t="shared" si="19" ref="E129:BI129">+E127++E108+E103+E83</f>
        <v>0</v>
      </c>
      <c r="F129" s="70">
        <f t="shared" si="19"/>
        <v>0</v>
      </c>
      <c r="G129" s="85">
        <f t="shared" si="19"/>
        <v>0</v>
      </c>
      <c r="H129" s="84">
        <f t="shared" si="19"/>
        <v>237.457596617</v>
      </c>
      <c r="I129" s="70">
        <f t="shared" si="19"/>
        <v>5586.454262462001</v>
      </c>
      <c r="J129" s="70">
        <f t="shared" si="19"/>
        <v>471.08446272900005</v>
      </c>
      <c r="K129" s="70">
        <f t="shared" si="19"/>
        <v>182.596504744</v>
      </c>
      <c r="L129" s="85">
        <f t="shared" si="19"/>
        <v>1391.2398307400001</v>
      </c>
      <c r="M129" s="84">
        <f t="shared" si="19"/>
        <v>0</v>
      </c>
      <c r="N129" s="70">
        <f t="shared" si="19"/>
        <v>0</v>
      </c>
      <c r="O129" s="70">
        <f t="shared" si="19"/>
        <v>0</v>
      </c>
      <c r="P129" s="70">
        <f t="shared" si="19"/>
        <v>0</v>
      </c>
      <c r="Q129" s="85">
        <f t="shared" si="19"/>
        <v>0</v>
      </c>
      <c r="R129" s="84">
        <f t="shared" si="19"/>
        <v>91.529958674</v>
      </c>
      <c r="S129" s="70">
        <f t="shared" si="19"/>
        <v>299.2769597419999</v>
      </c>
      <c r="T129" s="70">
        <f t="shared" si="19"/>
        <v>24.410927256999997</v>
      </c>
      <c r="U129" s="70">
        <f t="shared" si="19"/>
        <v>0</v>
      </c>
      <c r="V129" s="85">
        <f t="shared" si="19"/>
        <v>472.345305798</v>
      </c>
      <c r="W129" s="84">
        <f t="shared" si="19"/>
        <v>0</v>
      </c>
      <c r="X129" s="70">
        <f t="shared" si="19"/>
        <v>0</v>
      </c>
      <c r="Y129" s="70">
        <f t="shared" si="19"/>
        <v>0</v>
      </c>
      <c r="Z129" s="70">
        <f t="shared" si="19"/>
        <v>0</v>
      </c>
      <c r="AA129" s="85">
        <f t="shared" si="19"/>
        <v>0</v>
      </c>
      <c r="AB129" s="84">
        <f t="shared" si="19"/>
        <v>2.768429516</v>
      </c>
      <c r="AC129" s="70">
        <f t="shared" si="19"/>
        <v>0.0016577169999999997</v>
      </c>
      <c r="AD129" s="70">
        <f t="shared" si="19"/>
        <v>0</v>
      </c>
      <c r="AE129" s="70">
        <f t="shared" si="19"/>
        <v>0</v>
      </c>
      <c r="AF129" s="85">
        <f t="shared" si="19"/>
        <v>0.636492174</v>
      </c>
      <c r="AG129" s="84">
        <f t="shared" si="19"/>
        <v>0</v>
      </c>
      <c r="AH129" s="70">
        <f t="shared" si="19"/>
        <v>0</v>
      </c>
      <c r="AI129" s="70">
        <f t="shared" si="19"/>
        <v>0</v>
      </c>
      <c r="AJ129" s="70">
        <f t="shared" si="19"/>
        <v>0</v>
      </c>
      <c r="AK129" s="85">
        <f t="shared" si="19"/>
        <v>0</v>
      </c>
      <c r="AL129" s="84">
        <f t="shared" si="19"/>
        <v>1.6006169810000004</v>
      </c>
      <c r="AM129" s="70">
        <f t="shared" si="19"/>
        <v>0</v>
      </c>
      <c r="AN129" s="70">
        <f t="shared" si="19"/>
        <v>0</v>
      </c>
      <c r="AO129" s="70">
        <f t="shared" si="19"/>
        <v>0</v>
      </c>
      <c r="AP129" s="85">
        <f t="shared" si="19"/>
        <v>0.063477712</v>
      </c>
      <c r="AQ129" s="84">
        <f t="shared" si="19"/>
        <v>0</v>
      </c>
      <c r="AR129" s="70">
        <f t="shared" si="19"/>
        <v>187.978085239</v>
      </c>
      <c r="AS129" s="70">
        <f t="shared" si="19"/>
        <v>0</v>
      </c>
      <c r="AT129" s="70">
        <f t="shared" si="19"/>
        <v>0</v>
      </c>
      <c r="AU129" s="85">
        <f t="shared" si="19"/>
        <v>0</v>
      </c>
      <c r="AV129" s="52">
        <f t="shared" si="19"/>
        <v>6435.306144623</v>
      </c>
      <c r="AW129" s="70">
        <f t="shared" si="19"/>
        <v>6531.791669681001</v>
      </c>
      <c r="AX129" s="70">
        <f t="shared" si="19"/>
        <v>69.354130449</v>
      </c>
      <c r="AY129" s="70">
        <f t="shared" si="19"/>
        <v>5.103472501</v>
      </c>
      <c r="AZ129" s="87">
        <f t="shared" si="19"/>
        <v>8467.655552299999</v>
      </c>
      <c r="BA129" s="84">
        <f t="shared" si="19"/>
        <v>0</v>
      </c>
      <c r="BB129" s="70">
        <f t="shared" si="19"/>
        <v>0</v>
      </c>
      <c r="BC129" s="70">
        <f t="shared" si="19"/>
        <v>0</v>
      </c>
      <c r="BD129" s="70">
        <f t="shared" si="19"/>
        <v>0</v>
      </c>
      <c r="BE129" s="85">
        <f t="shared" si="19"/>
        <v>0</v>
      </c>
      <c r="BF129" s="84">
        <f t="shared" si="19"/>
        <v>2227.66054017</v>
      </c>
      <c r="BG129" s="70">
        <f t="shared" si="19"/>
        <v>584.632308959</v>
      </c>
      <c r="BH129" s="70">
        <f t="shared" si="19"/>
        <v>38.370415522</v>
      </c>
      <c r="BI129" s="70">
        <f t="shared" si="19"/>
        <v>0</v>
      </c>
      <c r="BJ129" s="85">
        <f>+BJ127++BJ108+BJ103+BJ83</f>
        <v>1085.7566089769998</v>
      </c>
      <c r="BK129" s="106">
        <f>+BK127+BK108+BK103+BK83</f>
        <v>36330.853032782</v>
      </c>
    </row>
    <row r="130" spans="1:63" ht="4.5" customHeight="1">
      <c r="A130" s="11"/>
      <c r="B130" s="22"/>
      <c r="C130" s="119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20"/>
    </row>
    <row r="131" spans="1:63" ht="14.25" customHeight="1">
      <c r="A131" s="11" t="s">
        <v>5</v>
      </c>
      <c r="B131" s="23" t="s">
        <v>26</v>
      </c>
      <c r="C131" s="119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20"/>
    </row>
    <row r="132" spans="1:63" ht="14.25" customHeight="1">
      <c r="A132" s="32"/>
      <c r="B132" s="28" t="s">
        <v>121</v>
      </c>
      <c r="C132" s="73">
        <v>0</v>
      </c>
      <c r="D132" s="53">
        <v>8.955251485</v>
      </c>
      <c r="E132" s="45">
        <v>0</v>
      </c>
      <c r="F132" s="45">
        <v>0</v>
      </c>
      <c r="G132" s="54">
        <v>0</v>
      </c>
      <c r="H132" s="73">
        <v>2.9603644659999997</v>
      </c>
      <c r="I132" s="45">
        <v>1.373764788</v>
      </c>
      <c r="J132" s="45">
        <v>1.177750333</v>
      </c>
      <c r="K132" s="45">
        <v>0</v>
      </c>
      <c r="L132" s="54">
        <v>14.721694411</v>
      </c>
      <c r="M132" s="73">
        <v>0</v>
      </c>
      <c r="N132" s="53">
        <v>0</v>
      </c>
      <c r="O132" s="45">
        <v>0</v>
      </c>
      <c r="P132" s="45">
        <v>0</v>
      </c>
      <c r="Q132" s="54">
        <v>0</v>
      </c>
      <c r="R132" s="73">
        <v>1.75569341</v>
      </c>
      <c r="S132" s="45">
        <v>3.160944908</v>
      </c>
      <c r="T132" s="45">
        <v>13.666919211000002</v>
      </c>
      <c r="U132" s="45">
        <v>0</v>
      </c>
      <c r="V132" s="54">
        <v>3.2985538709999997</v>
      </c>
      <c r="W132" s="73">
        <v>0</v>
      </c>
      <c r="X132" s="45">
        <v>0</v>
      </c>
      <c r="Y132" s="45">
        <v>0</v>
      </c>
      <c r="Z132" s="45">
        <v>0</v>
      </c>
      <c r="AA132" s="54">
        <v>0</v>
      </c>
      <c r="AB132" s="73">
        <v>0.004181103</v>
      </c>
      <c r="AC132" s="45">
        <v>0</v>
      </c>
      <c r="AD132" s="45">
        <v>0</v>
      </c>
      <c r="AE132" s="45">
        <v>0</v>
      </c>
      <c r="AF132" s="54">
        <v>0.011379394000000001</v>
      </c>
      <c r="AG132" s="73">
        <v>0</v>
      </c>
      <c r="AH132" s="45">
        <v>0</v>
      </c>
      <c r="AI132" s="45">
        <v>0</v>
      </c>
      <c r="AJ132" s="45">
        <v>0</v>
      </c>
      <c r="AK132" s="54">
        <v>0</v>
      </c>
      <c r="AL132" s="73">
        <v>0.003148836</v>
      </c>
      <c r="AM132" s="45">
        <v>0</v>
      </c>
      <c r="AN132" s="45">
        <v>0</v>
      </c>
      <c r="AO132" s="45">
        <v>0</v>
      </c>
      <c r="AP132" s="54">
        <v>0</v>
      </c>
      <c r="AQ132" s="73">
        <v>0</v>
      </c>
      <c r="AR132" s="53">
        <v>0</v>
      </c>
      <c r="AS132" s="45">
        <v>0</v>
      </c>
      <c r="AT132" s="45">
        <v>0</v>
      </c>
      <c r="AU132" s="54">
        <v>0</v>
      </c>
      <c r="AV132" s="73">
        <v>171.02902962299999</v>
      </c>
      <c r="AW132" s="45">
        <v>157.25819988199999</v>
      </c>
      <c r="AX132" s="45">
        <v>0</v>
      </c>
      <c r="AY132" s="45">
        <v>0</v>
      </c>
      <c r="AZ132" s="54">
        <v>521.518666544</v>
      </c>
      <c r="BA132" s="43">
        <v>0</v>
      </c>
      <c r="BB132" s="44">
        <v>0</v>
      </c>
      <c r="BC132" s="43">
        <v>0</v>
      </c>
      <c r="BD132" s="43">
        <v>0</v>
      </c>
      <c r="BE132" s="48">
        <v>0</v>
      </c>
      <c r="BF132" s="43">
        <v>66.504495688</v>
      </c>
      <c r="BG132" s="44">
        <v>27.314513018</v>
      </c>
      <c r="BH132" s="43">
        <v>0</v>
      </c>
      <c r="BI132" s="43">
        <v>0</v>
      </c>
      <c r="BJ132" s="48">
        <v>98.063848318</v>
      </c>
      <c r="BK132" s="111">
        <f>SUM(C132:BJ132)</f>
        <v>1092.778399289</v>
      </c>
    </row>
    <row r="133" spans="1:63" ht="13.5" thickBot="1">
      <c r="A133" s="40"/>
      <c r="B133" s="86" t="s">
        <v>79</v>
      </c>
      <c r="C133" s="50">
        <f>SUM(C132)</f>
        <v>0</v>
      </c>
      <c r="D133" s="71">
        <f aca="true" t="shared" si="20" ref="D133:BK133">SUM(D132)</f>
        <v>8.955251485</v>
      </c>
      <c r="E133" s="71">
        <f t="shared" si="20"/>
        <v>0</v>
      </c>
      <c r="F133" s="71">
        <f t="shared" si="20"/>
        <v>0</v>
      </c>
      <c r="G133" s="69">
        <f t="shared" si="20"/>
        <v>0</v>
      </c>
      <c r="H133" s="50">
        <f t="shared" si="20"/>
        <v>2.9603644659999997</v>
      </c>
      <c r="I133" s="71">
        <f t="shared" si="20"/>
        <v>1.373764788</v>
      </c>
      <c r="J133" s="71">
        <f t="shared" si="20"/>
        <v>1.177750333</v>
      </c>
      <c r="K133" s="71">
        <f t="shared" si="20"/>
        <v>0</v>
      </c>
      <c r="L133" s="69">
        <f t="shared" si="20"/>
        <v>14.721694411</v>
      </c>
      <c r="M133" s="50">
        <f t="shared" si="20"/>
        <v>0</v>
      </c>
      <c r="N133" s="71">
        <f t="shared" si="20"/>
        <v>0</v>
      </c>
      <c r="O133" s="71">
        <f t="shared" si="20"/>
        <v>0</v>
      </c>
      <c r="P133" s="71">
        <f t="shared" si="20"/>
        <v>0</v>
      </c>
      <c r="Q133" s="69">
        <f t="shared" si="20"/>
        <v>0</v>
      </c>
      <c r="R133" s="50">
        <f t="shared" si="20"/>
        <v>1.75569341</v>
      </c>
      <c r="S133" s="71">
        <f t="shared" si="20"/>
        <v>3.160944908</v>
      </c>
      <c r="T133" s="71">
        <f t="shared" si="20"/>
        <v>13.666919211000002</v>
      </c>
      <c r="U133" s="71">
        <f t="shared" si="20"/>
        <v>0</v>
      </c>
      <c r="V133" s="69">
        <f t="shared" si="20"/>
        <v>3.2985538709999997</v>
      </c>
      <c r="W133" s="50">
        <f t="shared" si="20"/>
        <v>0</v>
      </c>
      <c r="X133" s="71">
        <f t="shared" si="20"/>
        <v>0</v>
      </c>
      <c r="Y133" s="71">
        <f t="shared" si="20"/>
        <v>0</v>
      </c>
      <c r="Z133" s="71">
        <f t="shared" si="20"/>
        <v>0</v>
      </c>
      <c r="AA133" s="69">
        <f t="shared" si="20"/>
        <v>0</v>
      </c>
      <c r="AB133" s="50">
        <f t="shared" si="20"/>
        <v>0.004181103</v>
      </c>
      <c r="AC133" s="71">
        <f t="shared" si="20"/>
        <v>0</v>
      </c>
      <c r="AD133" s="71">
        <f t="shared" si="20"/>
        <v>0</v>
      </c>
      <c r="AE133" s="71">
        <f t="shared" si="20"/>
        <v>0</v>
      </c>
      <c r="AF133" s="69">
        <f t="shared" si="20"/>
        <v>0.011379394000000001</v>
      </c>
      <c r="AG133" s="50">
        <f t="shared" si="20"/>
        <v>0</v>
      </c>
      <c r="AH133" s="71">
        <f t="shared" si="20"/>
        <v>0</v>
      </c>
      <c r="AI133" s="71">
        <f t="shared" si="20"/>
        <v>0</v>
      </c>
      <c r="AJ133" s="71">
        <f t="shared" si="20"/>
        <v>0</v>
      </c>
      <c r="AK133" s="69">
        <f t="shared" si="20"/>
        <v>0</v>
      </c>
      <c r="AL133" s="50">
        <f t="shared" si="20"/>
        <v>0.003148836</v>
      </c>
      <c r="AM133" s="71">
        <f t="shared" si="20"/>
        <v>0</v>
      </c>
      <c r="AN133" s="71">
        <f t="shared" si="20"/>
        <v>0</v>
      </c>
      <c r="AO133" s="71">
        <f t="shared" si="20"/>
        <v>0</v>
      </c>
      <c r="AP133" s="69">
        <f t="shared" si="20"/>
        <v>0</v>
      </c>
      <c r="AQ133" s="50">
        <f t="shared" si="20"/>
        <v>0</v>
      </c>
      <c r="AR133" s="71">
        <f t="shared" si="20"/>
        <v>0</v>
      </c>
      <c r="AS133" s="71">
        <f t="shared" si="20"/>
        <v>0</v>
      </c>
      <c r="AT133" s="71">
        <f t="shared" si="20"/>
        <v>0</v>
      </c>
      <c r="AU133" s="69">
        <f t="shared" si="20"/>
        <v>0</v>
      </c>
      <c r="AV133" s="50">
        <f t="shared" si="20"/>
        <v>171.02902962299999</v>
      </c>
      <c r="AW133" s="71">
        <f t="shared" si="20"/>
        <v>157.25819988199999</v>
      </c>
      <c r="AX133" s="71">
        <f t="shared" si="20"/>
        <v>0</v>
      </c>
      <c r="AY133" s="71">
        <f t="shared" si="20"/>
        <v>0</v>
      </c>
      <c r="AZ133" s="69">
        <f t="shared" si="20"/>
        <v>521.518666544</v>
      </c>
      <c r="BA133" s="51">
        <f t="shared" si="20"/>
        <v>0</v>
      </c>
      <c r="BB133" s="71">
        <f t="shared" si="20"/>
        <v>0</v>
      </c>
      <c r="BC133" s="71">
        <f t="shared" si="20"/>
        <v>0</v>
      </c>
      <c r="BD133" s="71">
        <f t="shared" si="20"/>
        <v>0</v>
      </c>
      <c r="BE133" s="88">
        <f t="shared" si="20"/>
        <v>0</v>
      </c>
      <c r="BF133" s="50">
        <f t="shared" si="20"/>
        <v>66.504495688</v>
      </c>
      <c r="BG133" s="71">
        <f t="shared" si="20"/>
        <v>27.314513018</v>
      </c>
      <c r="BH133" s="71">
        <f t="shared" si="20"/>
        <v>0</v>
      </c>
      <c r="BI133" s="71">
        <f t="shared" si="20"/>
        <v>0</v>
      </c>
      <c r="BJ133" s="69">
        <f t="shared" si="20"/>
        <v>98.063848318</v>
      </c>
      <c r="BK133" s="112">
        <f t="shared" si="20"/>
        <v>1092.778399289</v>
      </c>
    </row>
    <row r="134" spans="1:63" ht="6" customHeight="1">
      <c r="A134" s="4"/>
      <c r="B134" s="16"/>
      <c r="C134" s="27"/>
      <c r="D134" s="34"/>
      <c r="E134" s="27"/>
      <c r="F134" s="27"/>
      <c r="G134" s="27"/>
      <c r="H134" s="27"/>
      <c r="I134" s="27"/>
      <c r="J134" s="27"/>
      <c r="K134" s="27"/>
      <c r="L134" s="27"/>
      <c r="M134" s="27"/>
      <c r="N134" s="34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34"/>
      <c r="AS134" s="27"/>
      <c r="AT134" s="27"/>
      <c r="AU134" s="27"/>
      <c r="AV134" s="27"/>
      <c r="AW134" s="27"/>
      <c r="AX134" s="27"/>
      <c r="AY134" s="27"/>
      <c r="AZ134" s="27"/>
      <c r="BA134" s="27"/>
      <c r="BB134" s="34"/>
      <c r="BC134" s="27"/>
      <c r="BD134" s="27"/>
      <c r="BE134" s="27"/>
      <c r="BF134" s="27"/>
      <c r="BG134" s="34"/>
      <c r="BH134" s="27"/>
      <c r="BI134" s="27"/>
      <c r="BJ134" s="27"/>
      <c r="BK134" s="30"/>
    </row>
    <row r="135" spans="1:63" ht="12.75">
      <c r="A135" s="4"/>
      <c r="B135" s="4" t="s">
        <v>122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41" t="s">
        <v>123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30"/>
    </row>
    <row r="136" spans="1:63" ht="12.75">
      <c r="A136" s="4"/>
      <c r="B136" s="4" t="s">
        <v>124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42" t="s">
        <v>125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3:63" ht="12.75"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126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2:63" ht="12.75">
      <c r="B138" s="4" t="s">
        <v>180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127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 t="s">
        <v>181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128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2:63" ht="12.75">
      <c r="B140" s="4"/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129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70:BK70"/>
    <mergeCell ref="C73:BK73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86:BK86"/>
    <mergeCell ref="M3:V3"/>
    <mergeCell ref="C11:BK11"/>
    <mergeCell ref="C15:BK15"/>
    <mergeCell ref="C67:BK67"/>
    <mergeCell ref="C120:BK120"/>
    <mergeCell ref="C87:BK87"/>
    <mergeCell ref="C84:BK84"/>
    <mergeCell ref="C90:BK90"/>
    <mergeCell ref="C104:BK104"/>
    <mergeCell ref="C105:BK105"/>
    <mergeCell ref="C109:BK109"/>
    <mergeCell ref="C128:BK128"/>
    <mergeCell ref="A1:A5"/>
    <mergeCell ref="C106:BK106"/>
    <mergeCell ref="C130:BK130"/>
    <mergeCell ref="C131:BK131"/>
    <mergeCell ref="C110:BK110"/>
    <mergeCell ref="C111:BK111"/>
    <mergeCell ref="C114:BK114"/>
    <mergeCell ref="C118:BK118"/>
    <mergeCell ref="C119:BK119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B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2" t="s">
        <v>188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ht="12.75">
      <c r="B3" s="152" t="s">
        <v>172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7">
        <v>0</v>
      </c>
      <c r="E5" s="108">
        <v>0.012427599000000001</v>
      </c>
      <c r="F5" s="108">
        <v>0.566326508</v>
      </c>
      <c r="G5" s="108">
        <v>0</v>
      </c>
      <c r="H5" s="108">
        <v>0.007332797</v>
      </c>
      <c r="I5" s="72"/>
      <c r="J5" s="89"/>
      <c r="K5" s="95">
        <f>SUM(D5:J5)</f>
        <v>0.586086904</v>
      </c>
      <c r="L5" s="96">
        <v>0</v>
      </c>
    </row>
    <row r="6" spans="2:12" ht="12.75">
      <c r="B6" s="12">
        <v>2</v>
      </c>
      <c r="C6" s="14" t="s">
        <v>36</v>
      </c>
      <c r="D6" s="108">
        <v>40.563238258</v>
      </c>
      <c r="E6" s="108">
        <v>115.18385159500001</v>
      </c>
      <c r="F6" s="108">
        <v>365.150211148</v>
      </c>
      <c r="G6" s="108">
        <v>26.440413078</v>
      </c>
      <c r="H6" s="108">
        <v>4.614992781000001</v>
      </c>
      <c r="I6" s="72"/>
      <c r="J6" s="89"/>
      <c r="K6" s="95">
        <f aca="true" t="shared" si="0" ref="K6:K41">SUM(D6:J6)</f>
        <v>551.9527068599999</v>
      </c>
      <c r="L6" s="95">
        <v>12.227133606</v>
      </c>
    </row>
    <row r="7" spans="2:12" ht="12.75">
      <c r="B7" s="12">
        <v>3</v>
      </c>
      <c r="C7" s="13" t="s">
        <v>37</v>
      </c>
      <c r="D7" s="108">
        <v>0.002909792</v>
      </c>
      <c r="E7" s="108">
        <v>0.130481364</v>
      </c>
      <c r="F7" s="108">
        <v>1.13037583</v>
      </c>
      <c r="G7" s="108">
        <v>0.003552464</v>
      </c>
      <c r="H7" s="108">
        <v>0.0047022389999999996</v>
      </c>
      <c r="I7" s="72"/>
      <c r="J7" s="89"/>
      <c r="K7" s="95">
        <f t="shared" si="0"/>
        <v>1.272021689</v>
      </c>
      <c r="L7" s="96">
        <v>0</v>
      </c>
    </row>
    <row r="8" spans="2:12" ht="12.75">
      <c r="B8" s="12">
        <v>4</v>
      </c>
      <c r="C8" s="14" t="s">
        <v>38</v>
      </c>
      <c r="D8" s="108">
        <v>13.782993886000002</v>
      </c>
      <c r="E8" s="108">
        <v>31.320349678</v>
      </c>
      <c r="F8" s="108">
        <v>57.802790223</v>
      </c>
      <c r="G8" s="108">
        <v>7.458174662</v>
      </c>
      <c r="H8" s="108">
        <v>0.674961517</v>
      </c>
      <c r="I8" s="72"/>
      <c r="J8" s="89"/>
      <c r="K8" s="95">
        <f t="shared" si="0"/>
        <v>111.039269966</v>
      </c>
      <c r="L8" s="95">
        <v>12.347249959</v>
      </c>
    </row>
    <row r="9" spans="2:12" ht="12.75">
      <c r="B9" s="12">
        <v>5</v>
      </c>
      <c r="C9" s="14" t="s">
        <v>39</v>
      </c>
      <c r="D9" s="108">
        <v>0.281281325</v>
      </c>
      <c r="E9" s="108">
        <v>33.765968965999996</v>
      </c>
      <c r="F9" s="108">
        <v>92.299246236</v>
      </c>
      <c r="G9" s="108">
        <v>4.323649107</v>
      </c>
      <c r="H9" s="108">
        <v>0.643323472</v>
      </c>
      <c r="I9" s="72"/>
      <c r="J9" s="89"/>
      <c r="K9" s="95">
        <f t="shared" si="0"/>
        <v>131.31346910599999</v>
      </c>
      <c r="L9" s="95">
        <v>2.986926867</v>
      </c>
    </row>
    <row r="10" spans="2:12" ht="12.75">
      <c r="B10" s="12">
        <v>6</v>
      </c>
      <c r="C10" s="14" t="s">
        <v>40</v>
      </c>
      <c r="D10" s="108">
        <v>0.45162870499999996</v>
      </c>
      <c r="E10" s="108">
        <v>36.914455778000004</v>
      </c>
      <c r="F10" s="108">
        <v>67.786110986</v>
      </c>
      <c r="G10" s="108">
        <v>8.522192055</v>
      </c>
      <c r="H10" s="108">
        <v>1.168991492</v>
      </c>
      <c r="I10" s="72"/>
      <c r="J10" s="89"/>
      <c r="K10" s="95">
        <f t="shared" si="0"/>
        <v>114.843379016</v>
      </c>
      <c r="L10" s="95">
        <v>6.853125713</v>
      </c>
    </row>
    <row r="11" spans="2:12" ht="12.75">
      <c r="B11" s="12">
        <v>7</v>
      </c>
      <c r="C11" s="14" t="s">
        <v>41</v>
      </c>
      <c r="D11" s="108">
        <v>7.0253613370000005</v>
      </c>
      <c r="E11" s="108">
        <v>39.152337381</v>
      </c>
      <c r="F11" s="108">
        <v>46.04051957200001</v>
      </c>
      <c r="G11" s="108">
        <v>0.9365733730000001</v>
      </c>
      <c r="H11" s="108">
        <v>0.312013749</v>
      </c>
      <c r="I11" s="72"/>
      <c r="J11" s="89"/>
      <c r="K11" s="95">
        <f t="shared" si="0"/>
        <v>93.46680541200001</v>
      </c>
      <c r="L11" s="95">
        <v>15.984889546000002</v>
      </c>
    </row>
    <row r="12" spans="2:12" ht="12.75">
      <c r="B12" s="12">
        <v>8</v>
      </c>
      <c r="C12" s="13" t="s">
        <v>42</v>
      </c>
      <c r="D12" s="108">
        <v>0.013807795999999999</v>
      </c>
      <c r="E12" s="108">
        <v>0.27501954</v>
      </c>
      <c r="F12" s="108">
        <v>3.7614808929999994</v>
      </c>
      <c r="G12" s="108">
        <v>0.093451237</v>
      </c>
      <c r="H12" s="108">
        <v>0.004427382</v>
      </c>
      <c r="I12" s="72"/>
      <c r="J12" s="89"/>
      <c r="K12" s="95">
        <f t="shared" si="0"/>
        <v>4.148186848</v>
      </c>
      <c r="L12" s="95">
        <v>0.027220901000000002</v>
      </c>
    </row>
    <row r="13" spans="2:12" ht="12.75">
      <c r="B13" s="12">
        <v>9</v>
      </c>
      <c r="C13" s="13" t="s">
        <v>43</v>
      </c>
      <c r="D13" s="108">
        <v>0.00867205</v>
      </c>
      <c r="E13" s="108">
        <v>0.439432752</v>
      </c>
      <c r="F13" s="108">
        <v>3.110035209</v>
      </c>
      <c r="G13" s="108">
        <v>0.06200408</v>
      </c>
      <c r="H13" s="108">
        <v>0.015650425</v>
      </c>
      <c r="I13" s="72"/>
      <c r="J13" s="89"/>
      <c r="K13" s="95">
        <f t="shared" si="0"/>
        <v>3.635794516</v>
      </c>
      <c r="L13" s="96">
        <v>0</v>
      </c>
    </row>
    <row r="14" spans="2:12" ht="12.75">
      <c r="B14" s="12">
        <v>10</v>
      </c>
      <c r="C14" s="14" t="s">
        <v>44</v>
      </c>
      <c r="D14" s="108">
        <v>4.84309191</v>
      </c>
      <c r="E14" s="108">
        <v>88.617640741</v>
      </c>
      <c r="F14" s="108">
        <v>134.678122374</v>
      </c>
      <c r="G14" s="108">
        <v>9.726120511</v>
      </c>
      <c r="H14" s="108">
        <v>1.990611318</v>
      </c>
      <c r="I14" s="72"/>
      <c r="J14" s="89"/>
      <c r="K14" s="95">
        <f t="shared" si="0"/>
        <v>239.855586854</v>
      </c>
      <c r="L14" s="95">
        <v>2.858168268</v>
      </c>
    </row>
    <row r="15" spans="2:12" ht="12.75">
      <c r="B15" s="12">
        <v>11</v>
      </c>
      <c r="C15" s="14" t="s">
        <v>45</v>
      </c>
      <c r="D15" s="108">
        <v>272.602459177</v>
      </c>
      <c r="E15" s="108">
        <v>547.02892714</v>
      </c>
      <c r="F15" s="108">
        <v>1141.8340446959999</v>
      </c>
      <c r="G15" s="108">
        <v>42.421833033</v>
      </c>
      <c r="H15" s="108">
        <v>16.271849822</v>
      </c>
      <c r="I15" s="72"/>
      <c r="J15" s="89"/>
      <c r="K15" s="95">
        <f t="shared" si="0"/>
        <v>2020.1591138679998</v>
      </c>
      <c r="L15" s="95">
        <v>77.50180372300001</v>
      </c>
    </row>
    <row r="16" spans="2:12" ht="12.75">
      <c r="B16" s="12">
        <v>12</v>
      </c>
      <c r="C16" s="14" t="s">
        <v>46</v>
      </c>
      <c r="D16" s="108">
        <v>107.087983195</v>
      </c>
      <c r="E16" s="108">
        <v>528.6319476259999</v>
      </c>
      <c r="F16" s="108">
        <v>330.086844214</v>
      </c>
      <c r="G16" s="108">
        <v>14.3834171</v>
      </c>
      <c r="H16" s="108">
        <v>5.371524324</v>
      </c>
      <c r="I16" s="72"/>
      <c r="J16" s="89"/>
      <c r="K16" s="95">
        <f t="shared" si="0"/>
        <v>985.5617164589999</v>
      </c>
      <c r="L16" s="95">
        <v>24.144248372</v>
      </c>
    </row>
    <row r="17" spans="2:12" ht="12.75">
      <c r="B17" s="12">
        <v>13</v>
      </c>
      <c r="C17" s="14" t="s">
        <v>47</v>
      </c>
      <c r="D17" s="108">
        <v>0.5072835969999999</v>
      </c>
      <c r="E17" s="108">
        <v>3.611876955</v>
      </c>
      <c r="F17" s="108">
        <v>14.674101943</v>
      </c>
      <c r="G17" s="108">
        <v>0.471440533</v>
      </c>
      <c r="H17" s="108">
        <v>0.101814472</v>
      </c>
      <c r="I17" s="72"/>
      <c r="J17" s="89"/>
      <c r="K17" s="95">
        <f t="shared" si="0"/>
        <v>19.3665175</v>
      </c>
      <c r="L17" s="95">
        <v>0.630391529</v>
      </c>
    </row>
    <row r="18" spans="2:12" ht="12.75">
      <c r="B18" s="12">
        <v>14</v>
      </c>
      <c r="C18" s="14" t="s">
        <v>48</v>
      </c>
      <c r="D18" s="108">
        <v>0.130310386</v>
      </c>
      <c r="E18" s="108">
        <v>1.073974588</v>
      </c>
      <c r="F18" s="108">
        <v>7.496142164</v>
      </c>
      <c r="G18" s="108">
        <v>0.061442123</v>
      </c>
      <c r="H18" s="108">
        <v>0.226245485</v>
      </c>
      <c r="I18" s="72"/>
      <c r="J18" s="89"/>
      <c r="K18" s="95">
        <f t="shared" si="0"/>
        <v>8.988114746</v>
      </c>
      <c r="L18" s="95">
        <v>0.03766355</v>
      </c>
    </row>
    <row r="19" spans="2:12" ht="12.75">
      <c r="B19" s="12">
        <v>15</v>
      </c>
      <c r="C19" s="14" t="s">
        <v>49</v>
      </c>
      <c r="D19" s="108">
        <v>27.216528549</v>
      </c>
      <c r="E19" s="108">
        <v>37.89034899199999</v>
      </c>
      <c r="F19" s="108">
        <v>92.572562131</v>
      </c>
      <c r="G19" s="108">
        <v>4.605511092</v>
      </c>
      <c r="H19" s="108">
        <v>0.8553621039999999</v>
      </c>
      <c r="I19" s="72"/>
      <c r="J19" s="89"/>
      <c r="K19" s="95">
        <f t="shared" si="0"/>
        <v>163.140312868</v>
      </c>
      <c r="L19" s="95">
        <v>10.568533943</v>
      </c>
    </row>
    <row r="20" spans="2:12" ht="12.75">
      <c r="B20" s="12">
        <v>16</v>
      </c>
      <c r="C20" s="14" t="s">
        <v>50</v>
      </c>
      <c r="D20" s="108">
        <v>248.18338863699998</v>
      </c>
      <c r="E20" s="108">
        <v>1133.7574782319998</v>
      </c>
      <c r="F20" s="108">
        <v>1066.8385357749999</v>
      </c>
      <c r="G20" s="108">
        <v>33.21809032</v>
      </c>
      <c r="H20" s="108">
        <v>20.055231496</v>
      </c>
      <c r="I20" s="72"/>
      <c r="J20" s="89"/>
      <c r="K20" s="95">
        <f t="shared" si="0"/>
        <v>2502.05272446</v>
      </c>
      <c r="L20" s="95">
        <v>88.935315354</v>
      </c>
    </row>
    <row r="21" spans="2:12" ht="12.75">
      <c r="B21" s="12">
        <v>17</v>
      </c>
      <c r="C21" s="14" t="s">
        <v>51</v>
      </c>
      <c r="D21" s="108">
        <v>39.068282647000004</v>
      </c>
      <c r="E21" s="108">
        <v>98.07115042699999</v>
      </c>
      <c r="F21" s="108">
        <v>190.827001609</v>
      </c>
      <c r="G21" s="108">
        <v>3.9114503810000003</v>
      </c>
      <c r="H21" s="108">
        <v>4.6174711020000005</v>
      </c>
      <c r="I21" s="72"/>
      <c r="J21" s="89"/>
      <c r="K21" s="95">
        <f t="shared" si="0"/>
        <v>336.495356166</v>
      </c>
      <c r="L21" s="95">
        <v>16.287598312</v>
      </c>
    </row>
    <row r="22" spans="2:12" ht="12.75">
      <c r="B22" s="12">
        <v>18</v>
      </c>
      <c r="C22" s="13" t="s">
        <v>52</v>
      </c>
      <c r="D22" s="107">
        <v>0</v>
      </c>
      <c r="E22" s="108">
        <v>0.018134983</v>
      </c>
      <c r="F22" s="108">
        <v>0.054635714</v>
      </c>
      <c r="G22" s="107">
        <v>0</v>
      </c>
      <c r="H22" s="108">
        <v>0</v>
      </c>
      <c r="I22" s="72"/>
      <c r="J22" s="89"/>
      <c r="K22" s="95">
        <f t="shared" si="0"/>
        <v>0.072770697</v>
      </c>
      <c r="L22" s="95">
        <v>0.012493949</v>
      </c>
    </row>
    <row r="23" spans="2:12" ht="12.75">
      <c r="B23" s="12">
        <v>19</v>
      </c>
      <c r="C23" s="14" t="s">
        <v>53</v>
      </c>
      <c r="D23" s="108">
        <v>10.825365959</v>
      </c>
      <c r="E23" s="108">
        <v>59.12710277900001</v>
      </c>
      <c r="F23" s="108">
        <v>202.351258588</v>
      </c>
      <c r="G23" s="108">
        <v>12.112659090000001</v>
      </c>
      <c r="H23" s="108">
        <v>3.3371286739999997</v>
      </c>
      <c r="I23" s="72"/>
      <c r="J23" s="89"/>
      <c r="K23" s="95">
        <f t="shared" si="0"/>
        <v>287.75351509</v>
      </c>
      <c r="L23" s="95">
        <v>15.008116359999999</v>
      </c>
    </row>
    <row r="24" spans="2:12" ht="12.75">
      <c r="B24" s="12">
        <v>20</v>
      </c>
      <c r="C24" s="14" t="s">
        <v>54</v>
      </c>
      <c r="D24" s="108">
        <v>3101.6069140189998</v>
      </c>
      <c r="E24" s="108">
        <v>8014.824189007</v>
      </c>
      <c r="F24" s="108">
        <v>6160.953093162</v>
      </c>
      <c r="G24" s="108">
        <v>434.25310281599997</v>
      </c>
      <c r="H24" s="108">
        <v>277.107750979</v>
      </c>
      <c r="I24" s="72"/>
      <c r="J24" s="89"/>
      <c r="K24" s="95">
        <f t="shared" si="0"/>
        <v>17988.745049983</v>
      </c>
      <c r="L24" s="95">
        <v>378.468047938</v>
      </c>
    </row>
    <row r="25" spans="2:12" ht="12.75">
      <c r="B25" s="12">
        <v>21</v>
      </c>
      <c r="C25" s="13" t="s">
        <v>55</v>
      </c>
      <c r="D25" s="107">
        <v>0</v>
      </c>
      <c r="E25" s="108">
        <v>0.799723446</v>
      </c>
      <c r="F25" s="108">
        <v>1.40879134</v>
      </c>
      <c r="G25" s="108">
        <v>0.019610997</v>
      </c>
      <c r="H25" s="108">
        <v>0.02290944</v>
      </c>
      <c r="I25" s="72"/>
      <c r="J25" s="89"/>
      <c r="K25" s="95">
        <f t="shared" si="0"/>
        <v>2.251035223</v>
      </c>
      <c r="L25" s="95">
        <v>0.018353637</v>
      </c>
    </row>
    <row r="26" spans="2:12" ht="12.75">
      <c r="B26" s="12">
        <v>22</v>
      </c>
      <c r="C26" s="14" t="s">
        <v>56</v>
      </c>
      <c r="D26" s="108">
        <v>0.001092423</v>
      </c>
      <c r="E26" s="108">
        <v>1.108976776</v>
      </c>
      <c r="F26" s="108">
        <v>14.502863053</v>
      </c>
      <c r="G26" s="108">
        <v>0.15194018799999998</v>
      </c>
      <c r="H26" s="108">
        <v>0.111744586</v>
      </c>
      <c r="I26" s="72"/>
      <c r="J26" s="89"/>
      <c r="K26" s="95">
        <f t="shared" si="0"/>
        <v>15.876617026</v>
      </c>
      <c r="L26" s="95">
        <v>0.555133167</v>
      </c>
    </row>
    <row r="27" spans="2:12" ht="12.75">
      <c r="B27" s="12">
        <v>23</v>
      </c>
      <c r="C27" s="13" t="s">
        <v>57</v>
      </c>
      <c r="D27" s="107">
        <v>0</v>
      </c>
      <c r="E27" s="107">
        <v>0.011103305</v>
      </c>
      <c r="F27" s="108">
        <v>0.25579820799999997</v>
      </c>
      <c r="G27" s="108">
        <v>0.072442864</v>
      </c>
      <c r="H27" s="108">
        <v>0.00673697</v>
      </c>
      <c r="I27" s="72"/>
      <c r="J27" s="89"/>
      <c r="K27" s="95">
        <f t="shared" si="0"/>
        <v>0.346081347</v>
      </c>
      <c r="L27" s="96">
        <v>0.010854055999999999</v>
      </c>
    </row>
    <row r="28" spans="2:12" ht="12.75">
      <c r="B28" s="12">
        <v>24</v>
      </c>
      <c r="C28" s="13" t="s">
        <v>58</v>
      </c>
      <c r="D28" s="107">
        <v>0</v>
      </c>
      <c r="E28" s="108">
        <v>0.772908038</v>
      </c>
      <c r="F28" s="108">
        <v>1.124871257</v>
      </c>
      <c r="G28" s="108">
        <v>0.000203138</v>
      </c>
      <c r="H28" s="108">
        <v>0.033542139</v>
      </c>
      <c r="I28" s="72"/>
      <c r="J28" s="89"/>
      <c r="K28" s="95">
        <f t="shared" si="0"/>
        <v>1.9315245719999998</v>
      </c>
      <c r="L28" s="95">
        <v>0.21987963</v>
      </c>
    </row>
    <row r="29" spans="2:12" ht="12.75">
      <c r="B29" s="12">
        <v>25</v>
      </c>
      <c r="C29" s="14" t="s">
        <v>59</v>
      </c>
      <c r="D29" s="108">
        <v>153.33835266199998</v>
      </c>
      <c r="E29" s="108">
        <v>1943.711643984</v>
      </c>
      <c r="F29" s="108">
        <v>1528.678474075</v>
      </c>
      <c r="G29" s="108">
        <v>47.893727674000004</v>
      </c>
      <c r="H29" s="108">
        <v>46.594419655</v>
      </c>
      <c r="I29" s="72"/>
      <c r="J29" s="89"/>
      <c r="K29" s="95">
        <f t="shared" si="0"/>
        <v>3720.2166180499994</v>
      </c>
      <c r="L29" s="95">
        <v>93.979113953</v>
      </c>
    </row>
    <row r="30" spans="2:12" ht="12.75">
      <c r="B30" s="12">
        <v>26</v>
      </c>
      <c r="C30" s="14" t="s">
        <v>60</v>
      </c>
      <c r="D30" s="108">
        <v>15.897615649</v>
      </c>
      <c r="E30" s="108">
        <v>38.705290448999996</v>
      </c>
      <c r="F30" s="108">
        <v>81.844509488</v>
      </c>
      <c r="G30" s="108">
        <v>2.0691741350000004</v>
      </c>
      <c r="H30" s="108">
        <v>0.855123249</v>
      </c>
      <c r="I30" s="72"/>
      <c r="J30" s="89"/>
      <c r="K30" s="95">
        <f t="shared" si="0"/>
        <v>139.37171297</v>
      </c>
      <c r="L30" s="95">
        <v>4.832313421</v>
      </c>
    </row>
    <row r="31" spans="2:12" ht="12.75">
      <c r="B31" s="12">
        <v>27</v>
      </c>
      <c r="C31" s="14" t="s">
        <v>17</v>
      </c>
      <c r="D31" s="108">
        <v>149.029621204</v>
      </c>
      <c r="E31" s="108">
        <v>402.61865282300005</v>
      </c>
      <c r="F31" s="108">
        <v>524.919131687</v>
      </c>
      <c r="G31" s="108">
        <v>27.792987875999998</v>
      </c>
      <c r="H31" s="108">
        <v>8.207907737000001</v>
      </c>
      <c r="I31" s="72"/>
      <c r="J31" s="89"/>
      <c r="K31" s="95">
        <f t="shared" si="0"/>
        <v>1112.568301327</v>
      </c>
      <c r="L31" s="95">
        <v>27.636009405000003</v>
      </c>
    </row>
    <row r="32" spans="2:12" ht="12.75">
      <c r="B32" s="12">
        <v>28</v>
      </c>
      <c r="C32" s="14" t="s">
        <v>61</v>
      </c>
      <c r="D32" s="108">
        <v>0.8742058349999999</v>
      </c>
      <c r="E32" s="108">
        <v>2.5491919899999997</v>
      </c>
      <c r="F32" s="108">
        <v>11.65480467</v>
      </c>
      <c r="G32" s="108">
        <v>0.451084208</v>
      </c>
      <c r="H32" s="108">
        <v>1.2219363970000001</v>
      </c>
      <c r="I32" s="72"/>
      <c r="J32" s="89"/>
      <c r="K32" s="95">
        <f t="shared" si="0"/>
        <v>16.751223099999997</v>
      </c>
      <c r="L32" s="95">
        <v>0.7206326820000001</v>
      </c>
    </row>
    <row r="33" spans="2:12" ht="12.75">
      <c r="B33" s="12">
        <v>29</v>
      </c>
      <c r="C33" s="14" t="s">
        <v>62</v>
      </c>
      <c r="D33" s="108">
        <v>23.681918089</v>
      </c>
      <c r="E33" s="108">
        <v>227.92854095700002</v>
      </c>
      <c r="F33" s="108">
        <v>197.074789529</v>
      </c>
      <c r="G33" s="108">
        <v>17.787510662</v>
      </c>
      <c r="H33" s="108">
        <v>2.137399019</v>
      </c>
      <c r="I33" s="72"/>
      <c r="J33" s="89"/>
      <c r="K33" s="95">
        <f t="shared" si="0"/>
        <v>468.610158256</v>
      </c>
      <c r="L33" s="95">
        <v>39.601454811</v>
      </c>
    </row>
    <row r="34" spans="2:12" ht="12.75">
      <c r="B34" s="12">
        <v>30</v>
      </c>
      <c r="C34" s="14" t="s">
        <v>63</v>
      </c>
      <c r="D34" s="108">
        <v>15.842027452000002</v>
      </c>
      <c r="E34" s="108">
        <v>351.31373154600004</v>
      </c>
      <c r="F34" s="108">
        <v>267.933030733</v>
      </c>
      <c r="G34" s="108">
        <v>8.76009149</v>
      </c>
      <c r="H34" s="108">
        <v>3.263510794</v>
      </c>
      <c r="I34" s="72"/>
      <c r="J34" s="89"/>
      <c r="K34" s="95">
        <f t="shared" si="0"/>
        <v>647.1123920150002</v>
      </c>
      <c r="L34" s="95">
        <v>20.864983514</v>
      </c>
    </row>
    <row r="35" spans="2:12" ht="12.75">
      <c r="B35" s="12">
        <v>31</v>
      </c>
      <c r="C35" s="13" t="s">
        <v>64</v>
      </c>
      <c r="D35" s="107">
        <v>0</v>
      </c>
      <c r="E35" s="108">
        <v>0.600575605</v>
      </c>
      <c r="F35" s="108">
        <v>1.688460521</v>
      </c>
      <c r="G35" s="108">
        <v>0.29132040099999995</v>
      </c>
      <c r="H35" s="108">
        <v>0.013827654</v>
      </c>
      <c r="I35" s="72"/>
      <c r="J35" s="89"/>
      <c r="K35" s="95">
        <f t="shared" si="0"/>
        <v>2.594184181</v>
      </c>
      <c r="L35" s="96">
        <v>0</v>
      </c>
    </row>
    <row r="36" spans="2:12" ht="12.75">
      <c r="B36" s="12">
        <v>32</v>
      </c>
      <c r="C36" s="14" t="s">
        <v>65</v>
      </c>
      <c r="D36" s="108">
        <v>134.52993673199998</v>
      </c>
      <c r="E36" s="108">
        <v>518.270887223</v>
      </c>
      <c r="F36" s="108">
        <v>618.277874613</v>
      </c>
      <c r="G36" s="108">
        <v>34.155427525</v>
      </c>
      <c r="H36" s="108">
        <v>10.635593182</v>
      </c>
      <c r="I36" s="72"/>
      <c r="J36" s="89"/>
      <c r="K36" s="95">
        <f t="shared" si="0"/>
        <v>1315.8697192750003</v>
      </c>
      <c r="L36" s="95">
        <v>65.443216352</v>
      </c>
    </row>
    <row r="37" spans="2:12" ht="12.75">
      <c r="B37" s="12">
        <v>33</v>
      </c>
      <c r="C37" s="14" t="s">
        <v>179</v>
      </c>
      <c r="D37" s="108">
        <v>0.335590938</v>
      </c>
      <c r="E37" s="108">
        <v>5.492445096</v>
      </c>
      <c r="F37" s="108">
        <v>22.220124596</v>
      </c>
      <c r="G37" s="108">
        <v>0.99065128</v>
      </c>
      <c r="H37" s="108">
        <v>0.11161436799999999</v>
      </c>
      <c r="I37" s="72"/>
      <c r="J37" s="89"/>
      <c r="K37" s="95">
        <f t="shared" si="0"/>
        <v>29.150426278000005</v>
      </c>
      <c r="L37" s="95">
        <v>1.023904769</v>
      </c>
    </row>
    <row r="38" spans="2:12" ht="12.75">
      <c r="B38" s="12">
        <v>34</v>
      </c>
      <c r="C38" s="14" t="s">
        <v>66</v>
      </c>
      <c r="D38" s="108">
        <v>0.005862965</v>
      </c>
      <c r="E38" s="108">
        <v>0.084399828</v>
      </c>
      <c r="F38" s="108">
        <v>0.970485981</v>
      </c>
      <c r="G38" s="107">
        <v>0</v>
      </c>
      <c r="H38" s="108">
        <v>0.005500881</v>
      </c>
      <c r="I38" s="72"/>
      <c r="J38" s="89"/>
      <c r="K38" s="95">
        <f t="shared" si="0"/>
        <v>1.066249655</v>
      </c>
      <c r="L38" s="96">
        <v>0.010819368</v>
      </c>
    </row>
    <row r="39" spans="2:12" ht="12.75">
      <c r="B39" s="12">
        <v>35</v>
      </c>
      <c r="C39" s="14" t="s">
        <v>67</v>
      </c>
      <c r="D39" s="108">
        <v>116.018380001</v>
      </c>
      <c r="E39" s="108">
        <v>449.99592878799996</v>
      </c>
      <c r="F39" s="108">
        <v>522.191232678</v>
      </c>
      <c r="G39" s="108">
        <v>32.606459652</v>
      </c>
      <c r="H39" s="108">
        <v>6.049929595</v>
      </c>
      <c r="I39" s="72"/>
      <c r="J39" s="89"/>
      <c r="K39" s="95">
        <f t="shared" si="0"/>
        <v>1126.861930714</v>
      </c>
      <c r="L39" s="95">
        <v>67.56373091900001</v>
      </c>
    </row>
    <row r="40" spans="2:12" ht="12.75">
      <c r="B40" s="12">
        <v>36</v>
      </c>
      <c r="C40" s="14" t="s">
        <v>68</v>
      </c>
      <c r="D40" s="108">
        <v>0.132414542</v>
      </c>
      <c r="E40" s="108">
        <v>30.092030835999996</v>
      </c>
      <c r="F40" s="108">
        <v>42.000206498000004</v>
      </c>
      <c r="G40" s="108">
        <v>1.525992613</v>
      </c>
      <c r="H40" s="108">
        <v>0.342098517</v>
      </c>
      <c r="I40" s="72"/>
      <c r="J40" s="89"/>
      <c r="K40" s="95">
        <f t="shared" si="0"/>
        <v>74.09274300599999</v>
      </c>
      <c r="L40" s="95">
        <v>7.228998835</v>
      </c>
    </row>
    <row r="41" spans="2:12" ht="12.75">
      <c r="B41" s="12">
        <v>37</v>
      </c>
      <c r="C41" s="14" t="s">
        <v>69</v>
      </c>
      <c r="D41" s="108">
        <v>409.952788699</v>
      </c>
      <c r="E41" s="108">
        <v>815.712222148</v>
      </c>
      <c r="F41" s="108">
        <v>809.735151938</v>
      </c>
      <c r="G41" s="108">
        <v>42.936429718</v>
      </c>
      <c r="H41" s="108">
        <v>13.397024276</v>
      </c>
      <c r="I41" s="72"/>
      <c r="J41" s="89"/>
      <c r="K41" s="95">
        <f t="shared" si="0"/>
        <v>2091.7336167790004</v>
      </c>
      <c r="L41" s="95">
        <v>98.19007287999999</v>
      </c>
    </row>
    <row r="42" spans="2:12" ht="15">
      <c r="B42" s="15" t="s">
        <v>11</v>
      </c>
      <c r="C42" s="90"/>
      <c r="D42" s="89">
        <f>SUM(D5:D41)</f>
        <v>4893.841308416</v>
      </c>
      <c r="E42" s="89">
        <f aca="true" t="shared" si="1" ref="E42:L42">SUM(E5:E41)</f>
        <v>15559.615348960997</v>
      </c>
      <c r="F42" s="89">
        <f t="shared" si="1"/>
        <v>14626.494039840003</v>
      </c>
      <c r="G42" s="89">
        <f t="shared" si="1"/>
        <v>820.5101314760001</v>
      </c>
      <c r="H42" s="89">
        <f t="shared" si="1"/>
        <v>430.392204089</v>
      </c>
      <c r="I42" s="89">
        <f t="shared" si="1"/>
        <v>0</v>
      </c>
      <c r="J42" s="89">
        <f t="shared" si="1"/>
        <v>0</v>
      </c>
      <c r="K42" s="89">
        <f t="shared" si="1"/>
        <v>36330.853032782</v>
      </c>
      <c r="L42" s="89">
        <f t="shared" si="1"/>
        <v>1092.778399289</v>
      </c>
    </row>
    <row r="43" spans="2:6" ht="12.75">
      <c r="B43" t="s">
        <v>85</v>
      </c>
      <c r="F43" s="105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suryaamba1</cp:lastModifiedBy>
  <cp:lastPrinted>2014-03-24T10:58:12Z</cp:lastPrinted>
  <dcterms:created xsi:type="dcterms:W3CDTF">2014-01-06T04:43:23Z</dcterms:created>
  <dcterms:modified xsi:type="dcterms:W3CDTF">2015-10-07T09:25:14Z</dcterms:modified>
  <cp:category/>
  <cp:version/>
  <cp:contentType/>
  <cp:contentStatus/>
</cp:coreProperties>
</file>