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<sst xmlns="http://schemas.openxmlformats.org/spreadsheetml/2006/main" count="206" uniqueCount="171">
  <si>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</si>
  <si>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</si>
  <si>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</si>
  <si>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</si>
  <si>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</si>
  <si>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</si>
  <si>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</si>
  <si>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</si>
  <si>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</si>
  <si>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</si>
  <si>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</si>
  <si>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</si>
  <si>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</si>
  <si>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</si>
  <si>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</si>
  <si>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</si>
  <si>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</si>
  <si>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</si>
  <si>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</si>
  <si>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</si>
  <si>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</si>
  <si>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</si>
  <si>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</si>
  <si>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</si>
  <si>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</si>
  <si>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</si>
  <si>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</si>
  <si>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</si>
  <si>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</si>
  <si>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</si>
  <si>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</si>
  <si>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</si>
  <si>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</si>
  <si>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</si>
  <si>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</si>
  <si>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</si>
  <si>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</si>
  <si>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</si>
  <si>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</si>
  <si>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</si>
  <si>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</si>
  <si>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</si>
  <si>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</si>
  <si>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</si>
  <si>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</si>
  <si>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</si>
  <si>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</si>
  <si>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</si>
  <si>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</si>
  <si>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</si>
  <si>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</si>
  <si>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</si>
  <si>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</si>
  <si>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</si>
  <si>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</si>
  <si>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</si>
  <si>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</si>
  <si>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</si>
  <si>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</si>
  <si>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</si>
  <si>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</si>
  <si>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</si>
  <si>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</si>
  <si>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</si>
  <si>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</si>
  <si>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</si>
  <si>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</si>
  <si>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</si>
  <si>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</si>
  <si>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</si>
  <si>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</si>
  <si>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</si>
  <si>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</si>
  <si>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</si>
  <si>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</si>
  <si>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</si>
  <si>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</si>
  <si>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</si>
  <si>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</si>
  <si>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</si>
  <si>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</si>
  <si>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</si>
  <si>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</si>
  <si>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</si>
  <si>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</si>
  <si>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</si>
  <si>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</si>
  <si>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</si>
  <si>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</si>
  <si>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</si>
  <si>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</si>
  <si>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</si>
  <si>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</si>
  <si>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</si>
  <si>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DSPBR LIQUIDITY FUND</t>
  </si>
  <si>
    <t>DSPBR GOVT SEC FUND</t>
  </si>
  <si>
    <t>DSPBR TREASURY BILL FUND</t>
  </si>
  <si>
    <t>DSPBR BANKING AND PSU DEBT FUND</t>
  </si>
  <si>
    <t>DSPBR BOND FUND</t>
  </si>
  <si>
    <t>DSPBR SHORT TERM FUND</t>
  </si>
  <si>
    <t>DSPBR STRATEGIC BOND FUND</t>
  </si>
  <si>
    <t>DSPBR Money Manager Fund</t>
  </si>
  <si>
    <t>DSPBR MIP Fund</t>
  </si>
  <si>
    <t>DSPBR Income Opportunities Fund</t>
  </si>
  <si>
    <t>DSPBR TAX SAVER FUND</t>
  </si>
  <si>
    <t>DSPBR EQUITY FUND</t>
  </si>
  <si>
    <t>DSP BLACKROCK FOCUS 25 FUND</t>
  </si>
  <si>
    <t>DSPBR MICRO CAP FUND</t>
  </si>
  <si>
    <t>DSPBR NATURAL RESOURCES&amp; NEW ENERGY FUND</t>
  </si>
  <si>
    <t>DSPBR OPPORTUNITIES FUND</t>
  </si>
  <si>
    <t>DSPBR SMALL AND MID CAP FUND</t>
  </si>
  <si>
    <t>DSPBR INDIA T.I.G.E.R FUND</t>
  </si>
  <si>
    <t>DSPBR-TECHNOLOGY.COM FUND</t>
  </si>
  <si>
    <t>DSPBR TOP 100 EQUITY FUND</t>
  </si>
  <si>
    <t>DSPBR BALANCED FUND</t>
  </si>
  <si>
    <t>DSPBR US Flexible Equity Fund</t>
  </si>
  <si>
    <t>DSPBR WORLD AGRICULTURE FUND</t>
  </si>
  <si>
    <t>DSPBR WORLD ENERGY FUND</t>
  </si>
  <si>
    <t>DSPBR WORLD GOLD FUND</t>
  </si>
  <si>
    <t>DSPBR WORLD MINING FUND</t>
  </si>
  <si>
    <t>DSPBR DYNAMIC ASSET ALLOCATION FUND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</si>
  <si>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</si>
  <si>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</si>
  <si>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</si>
  <si>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</si>
  <si>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</si>
  <si>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3 : Banks/FIs</t>
  </si>
  <si>
    <t>4 : FIIs/FPIs</t>
  </si>
  <si>
    <t>5 : High Networth Individuals</t>
  </si>
  <si>
    <t>DSPBR FMP - S144 - 12M</t>
  </si>
  <si>
    <t>DSPBR FMP - S146 - 12M</t>
  </si>
  <si>
    <t>DSPBR FMP - S148 - 12M</t>
  </si>
  <si>
    <t>DSPBR FMP - S149 - 12M</t>
  </si>
  <si>
    <t>DSPBR FMP - S150 - 13M</t>
  </si>
  <si>
    <t>DSPBR FMP - S151 - 12M</t>
  </si>
  <si>
    <t>DSPBR FMP - S152 - 12.5M</t>
  </si>
  <si>
    <t>DSPBR FMP - S153 - 12M</t>
  </si>
  <si>
    <t>DSPBR FMP - S154 - 12.5M</t>
  </si>
  <si>
    <t>DSPBR FMP - S155 - 12M</t>
  </si>
  <si>
    <t>DSPBR FMP - S161 - 12M</t>
  </si>
  <si>
    <t>DSPBR FMP - S162 - 12M</t>
  </si>
  <si>
    <t>DSPBR FMP - S163 - 12M</t>
  </si>
  <si>
    <t>DSPBR FTP - S36 - 15M</t>
  </si>
  <si>
    <t>DSPBR FTP - S37 - 14M</t>
  </si>
  <si>
    <t>DSPBR FTP - S38 - 25M</t>
  </si>
  <si>
    <t>DSP BlackRock Mutual Fund (All figures in Rs. Crore)</t>
  </si>
  <si>
    <t>DSPBR FMP - S164 - 12M</t>
  </si>
  <si>
    <t>DSPBR GLOBAL ALLOCATION FUND</t>
  </si>
  <si>
    <t>DSPBR CONSTANT Maturity 10Y G-Sec Fund</t>
  </si>
  <si>
    <t>DSPBR DAF - S29 - 40M</t>
  </si>
  <si>
    <t>DSPBR FTP - S44 - 36M</t>
  </si>
  <si>
    <t>DSPBR 3 Years Close Ended Equity Fund</t>
  </si>
  <si>
    <t>Telangana</t>
  </si>
  <si>
    <t>I : Contribution of sponsor and its associates in AAUM</t>
  </si>
  <si>
    <t>II : Contribution of other than sponsor and its associates in AAUM</t>
  </si>
  <si>
    <t>DSPBR DAF - S34 - 36M</t>
  </si>
  <si>
    <t>DSPBR DAF - S35 - 36M</t>
  </si>
  <si>
    <t>DSPBR DAF - S36 - 36M</t>
  </si>
  <si>
    <t>DSPBR ULTRA SHORT TERM FUND</t>
  </si>
  <si>
    <t>(c) Sub-Total</t>
  </si>
  <si>
    <t>DSPBR DAF - S39 - 36M</t>
  </si>
  <si>
    <t>FMP - Series 192 - 36M</t>
  </si>
  <si>
    <t>FMP - Series 195 - 36M</t>
  </si>
  <si>
    <t>DSPBR Equity Savings Fund</t>
  </si>
  <si>
    <t>DSPBR DAF - S44 - 39M</t>
  </si>
  <si>
    <t>DSPBR DAF - S45 - 38M</t>
  </si>
  <si>
    <t>FMP - Series 196 - 37M</t>
  </si>
  <si>
    <t>DSPBR DAF - S46 - 36M</t>
  </si>
  <si>
    <t>DSPBR DAF - S49 - 42M</t>
  </si>
  <si>
    <t>Table showing State wise /Union Territory wise contribution to AAUM of category of schemes as on 31.01.2017</t>
  </si>
  <si>
    <t>DSP BlackRock Mutual Fund: Average Assets Under Management (AAUM) as on 31.01.2017 (All figures in Rs. Crore)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</si>
</sst>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</numFmts>
  <fonts count="44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3" fontId="0" fillId="0" borderId="14" xfId="42" applyFont="1" applyBorder="1" applyAlignment="1">
      <alignment horizontal="center"/>
    </xf>
    <xf numFmtId="43" fontId="1" fillId="0" borderId="14" xfId="42" applyFont="1" applyBorder="1" applyAlignment="1">
      <alignment/>
    </xf>
    <xf numFmtId="43" fontId="1" fillId="33" borderId="11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0" fillId="0" borderId="10" xfId="42" applyFont="1" applyFill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43" fontId="0" fillId="0" borderId="20" xfId="42" applyFont="1" applyBorder="1" applyAlignment="1">
      <alignment horizontal="center"/>
    </xf>
    <xf numFmtId="43" fontId="0" fillId="0" borderId="11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43" fontId="1" fillId="0" borderId="13" xfId="42" applyFont="1" applyBorder="1" applyAlignment="1">
      <alignment/>
    </xf>
    <xf numFmtId="43" fontId="0" fillId="33" borderId="11" xfId="42" applyFont="1" applyFill="1" applyBorder="1" applyAlignment="1">
      <alignment/>
    </xf>
    <xf numFmtId="43" fontId="0" fillId="33" borderId="10" xfId="42" applyFont="1" applyFill="1" applyBorder="1" applyAlignment="1">
      <alignment/>
    </xf>
    <xf numFmtId="43" fontId="0" fillId="33" borderId="12" xfId="42" applyFont="1" applyFill="1" applyBorder="1" applyAlignment="1">
      <alignment/>
    </xf>
    <xf numFmtId="43" fontId="1" fillId="33" borderId="13" xfId="42" applyFont="1" applyFill="1" applyBorder="1" applyAlignment="1">
      <alignment/>
    </xf>
    <xf numFmtId="43" fontId="1" fillId="34" borderId="11" xfId="42" applyFont="1" applyFill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1" fillId="33" borderId="12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9" fillId="0" borderId="10" xfId="42" applyFont="1" applyBorder="1" applyAlignment="1">
      <alignment horizontal="right"/>
    </xf>
    <xf numFmtId="43" fontId="0" fillId="0" borderId="11" xfId="42" applyFont="1" applyBorder="1" applyAlignment="1">
      <alignment horizontal="center"/>
    </xf>
    <xf numFmtId="43" fontId="1" fillId="34" borderId="10" xfId="42" applyFont="1" applyFill="1" applyBorder="1" applyAlignment="1">
      <alignment/>
    </xf>
    <xf numFmtId="43" fontId="1" fillId="34" borderId="12" xfId="42" applyFont="1" applyFill="1" applyBorder="1" applyAlignment="1">
      <alignment/>
    </xf>
    <xf numFmtId="43" fontId="1" fillId="33" borderId="17" xfId="42" applyFont="1" applyFill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1" fillId="33" borderId="11" xfId="42" applyFont="1" applyFill="1" applyBorder="1" applyAlignment="1">
      <alignment/>
    </xf>
    <xf numFmtId="43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43" fontId="1" fillId="33" borderId="11" xfId="42" applyFont="1" applyFill="1" applyBorder="1" applyAlignment="1">
      <alignment/>
    </xf>
    <xf numFmtId="43" fontId="1" fillId="33" borderId="12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43" fontId="1" fillId="33" borderId="20" xfId="42" applyFont="1" applyFill="1" applyBorder="1" applyAlignment="1">
      <alignment/>
    </xf>
    <xf numFmtId="43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43" fontId="1" fillId="0" borderId="10" xfId="42" applyFont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22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2" fontId="9" fillId="0" borderId="10" xfId="42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43" fontId="1" fillId="33" borderId="15" xfId="42" applyNumberFormat="1" applyFont="1" applyFill="1" applyBorder="1" applyAlignment="1">
      <alignment/>
    </xf>
    <xf numFmtId="43" fontId="9" fillId="0" borderId="10" xfId="42" applyNumberFormat="1" applyFont="1" applyBorder="1" applyAlignment="1">
      <alignment horizontal="center"/>
    </xf>
    <xf numFmtId="43" fontId="9" fillId="0" borderId="10" xfId="42" applyNumberFormat="1" applyFont="1" applyBorder="1" applyAlignment="1">
      <alignment horizontal="right"/>
    </xf>
    <xf numFmtId="43" fontId="0" fillId="0" borderId="14" xfId="42" applyNumberFormat="1" applyFont="1" applyBorder="1" applyAlignment="1">
      <alignment/>
    </xf>
    <xf numFmtId="43" fontId="1" fillId="33" borderId="11" xfId="42" applyNumberFormat="1" applyFont="1" applyFill="1" applyBorder="1" applyAlignment="1">
      <alignment/>
    </xf>
    <xf numFmtId="43" fontId="1" fillId="0" borderId="13" xfId="42" applyNumberFormat="1" applyFont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9" fillId="0" borderId="0" xfId="42" applyFont="1" applyFill="1" applyBorder="1" applyAlignment="1">
      <alignment horizontal="right"/>
    </xf>
    <xf numFmtId="0" fontId="0" fillId="0" borderId="23" xfId="0" applyBorder="1" applyAlignment="1">
      <alignment/>
    </xf>
    <xf numFmtId="43" fontId="1" fillId="33" borderId="14" xfId="42" applyFont="1" applyFill="1" applyBorder="1" applyAlignment="1">
      <alignment/>
    </xf>
    <xf numFmtId="43" fontId="0" fillId="0" borderId="0" xfId="0" applyNumberFormat="1" applyBorder="1" applyAlignment="1">
      <alignment/>
    </xf>
    <xf numFmtId="180" fontId="1" fillId="33" borderId="11" xfId="42" applyNumberFormat="1" applyFont="1" applyFill="1" applyBorder="1" applyAlignment="1">
      <alignment horizontal="right"/>
    </xf>
    <xf numFmtId="43" fontId="0" fillId="0" borderId="16" xfId="42" applyFont="1" applyBorder="1" applyAlignment="1">
      <alignment horizontal="center"/>
    </xf>
    <xf numFmtId="43" fontId="0" fillId="0" borderId="17" xfId="42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49" fontId="43" fillId="0" borderId="24" xfId="55" applyNumberFormat="1" applyFont="1" applyFill="1" applyBorder="1" applyAlignment="1">
      <alignment horizontal="center" vertical="center" wrapText="1"/>
      <protection/>
    </xf>
    <xf numFmtId="49" fontId="43" fillId="0" borderId="13" xfId="55" applyNumberFormat="1" applyFont="1" applyFill="1" applyBorder="1" applyAlignment="1">
      <alignment horizontal="center" vertical="center" wrapText="1"/>
      <protection/>
    </xf>
    <xf numFmtId="43" fontId="0" fillId="0" borderId="20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25" xfId="56" applyNumberFormat="1" applyFont="1" applyFill="1" applyBorder="1" applyAlignment="1">
      <alignment horizontal="center" vertical="top" wrapText="1"/>
      <protection/>
    </xf>
    <xf numFmtId="2" fontId="2" fillId="0" borderId="26" xfId="56" applyNumberFormat="1" applyFont="1" applyFill="1" applyBorder="1" applyAlignment="1">
      <alignment horizontal="center" vertical="top" wrapText="1"/>
      <protection/>
    </xf>
    <xf numFmtId="2" fontId="2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vertical="center" wrapText="1"/>
      <protection/>
    </xf>
    <xf numFmtId="3" fontId="6" fillId="0" borderId="29" xfId="56" applyNumberFormat="1" applyFont="1" applyFill="1" applyBorder="1" applyAlignment="1">
      <alignment vertical="center" wrapText="1"/>
      <protection/>
    </xf>
    <xf numFmtId="3" fontId="6" fillId="0" borderId="30" xfId="56" applyNumberFormat="1" applyFont="1" applyFill="1" applyBorder="1" applyAlignment="1">
      <alignment vertical="center" wrapText="1"/>
      <protection/>
    </xf>
    <xf numFmtId="43" fontId="0" fillId="0" borderId="31" xfId="42" applyFont="1" applyBorder="1" applyAlignment="1">
      <alignment horizontal="center"/>
    </xf>
    <xf numFmtId="43" fontId="0" fillId="0" borderId="32" xfId="42" applyFont="1" applyBorder="1" applyAlignment="1">
      <alignment horizontal="center"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49" fontId="43" fillId="0" borderId="36" xfId="55" applyNumberFormat="1" applyFont="1" applyFill="1" applyBorder="1" applyAlignment="1">
      <alignment horizontal="center" vertical="center" wrapText="1"/>
      <protection/>
    </xf>
    <xf numFmtId="49" fontId="43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1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8" sqref="B8"/>
    </sheetView>
  </sheetViews>
  <sheetFormatPr defaultColWidth="9.140625" defaultRowHeight="12.75"/>
  <cols>
    <col min="1" max="1" width="5.00390625" style="2" customWidth="1"/>
    <col min="2" max="2" width="47.57421875" style="2" customWidth="1"/>
    <col min="3" max="3" width="7.00390625" style="2" bestFit="1" customWidth="1"/>
    <col min="4" max="4" width="9.57421875" style="35" customWidth="1"/>
    <col min="5" max="6" width="5.28125" style="2" bestFit="1" customWidth="1"/>
    <col min="7" max="7" width="6.00390625" style="2" bestFit="1" customWidth="1"/>
    <col min="8" max="8" width="8.140625" style="2" bestFit="1" customWidth="1"/>
    <col min="9" max="9" width="10.421875" style="2" customWidth="1"/>
    <col min="10" max="10" width="9.57421875" style="2" bestFit="1" customWidth="1"/>
    <col min="11" max="11" width="8.140625" style="2" bestFit="1" customWidth="1"/>
    <col min="12" max="12" width="9.7109375" style="2" bestFit="1" customWidth="1"/>
    <col min="13" max="13" width="5.28125" style="2" bestFit="1" customWidth="1"/>
    <col min="14" max="14" width="5.140625" style="35" customWidth="1"/>
    <col min="15" max="16" width="5.28125" style="2" bestFit="1" customWidth="1"/>
    <col min="17" max="17" width="6.00390625" style="2" bestFit="1" customWidth="1"/>
    <col min="18" max="19" width="8.00390625" style="2" customWidth="1"/>
    <col min="20" max="20" width="8.00390625" style="2" bestFit="1" customWidth="1"/>
    <col min="21" max="21" width="6.00390625" style="2" bestFit="1" customWidth="1"/>
    <col min="22" max="22" width="8.00390625" style="2" customWidth="1"/>
    <col min="23" max="26" width="5.140625" style="2" customWidth="1"/>
    <col min="27" max="27" width="6.00390625" style="2" bestFit="1" customWidth="1"/>
    <col min="28" max="28" width="6.00390625" style="2" customWidth="1"/>
    <col min="29" max="29" width="7.00390625" style="2" bestFit="1" customWidth="1"/>
    <col min="30" max="30" width="5.140625" style="2" customWidth="1"/>
    <col min="31" max="31" width="6.00390625" style="2" bestFit="1" customWidth="1"/>
    <col min="32" max="32" width="6.00390625" style="2" customWidth="1"/>
    <col min="33" max="36" width="5.140625" style="2" customWidth="1"/>
    <col min="37" max="37" width="6.00390625" style="2" bestFit="1" customWidth="1"/>
    <col min="38" max="39" width="6.00390625" style="2" customWidth="1"/>
    <col min="40" max="41" width="5.140625" style="2" customWidth="1"/>
    <col min="42" max="42" width="6.00390625" style="2" bestFit="1" customWidth="1"/>
    <col min="43" max="43" width="5.28125" style="2" bestFit="1" customWidth="1"/>
    <col min="44" max="44" width="8.00390625" style="35" customWidth="1"/>
    <col min="45" max="46" width="5.28125" style="2" bestFit="1" customWidth="1"/>
    <col min="47" max="47" width="8.00390625" style="2" bestFit="1" customWidth="1"/>
    <col min="48" max="49" width="9.57421875" style="2" customWidth="1"/>
    <col min="50" max="50" width="9.57421875" style="2" bestFit="1" customWidth="1"/>
    <col min="51" max="51" width="8.00390625" style="2" bestFit="1" customWidth="1"/>
    <col min="52" max="52" width="10.8515625" style="2" customWidth="1"/>
    <col min="53" max="53" width="5.28125" style="2" bestFit="1" customWidth="1"/>
    <col min="54" max="54" width="5.140625" style="35" customWidth="1"/>
    <col min="55" max="56" width="5.28125" style="2" bestFit="1" customWidth="1"/>
    <col min="57" max="57" width="7.00390625" style="2" bestFit="1" customWidth="1"/>
    <col min="58" max="58" width="9.57421875" style="2" customWidth="1"/>
    <col min="59" max="59" width="9.57421875" style="35" customWidth="1"/>
    <col min="60" max="60" width="7.00390625" style="2" customWidth="1"/>
    <col min="61" max="61" width="7.00390625" style="2" bestFit="1" customWidth="1"/>
    <col min="62" max="62" width="9.57421875" style="2" bestFit="1" customWidth="1"/>
    <col min="63" max="63" width="13.421875" style="31" customWidth="1"/>
    <col min="64" max="64" width="9.140625" style="2" customWidth="1"/>
    <col min="65" max="65" width="10.57421875" style="2" bestFit="1" customWidth="1"/>
    <col min="66" max="16384" width="9.140625" style="2" customWidth="1"/>
  </cols>
  <sheetData>
    <row r="1" spans="1:256" s="1" customFormat="1" ht="19.5" thickBot="1">
      <c r="A1" s="114" t="s">
        <v>71</v>
      </c>
      <c r="B1" s="138" t="s">
        <v>30</v>
      </c>
      <c r="C1" s="124" t="s">
        <v>170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6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6" customFormat="1" ht="18.75" customHeight="1" thickBot="1">
      <c r="A2" s="115"/>
      <c r="B2" s="139"/>
      <c r="C2" s="143" t="s">
        <v>29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5"/>
      <c r="W2" s="143" t="s">
        <v>27</v>
      </c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5"/>
      <c r="AQ2" s="143" t="s">
        <v>28</v>
      </c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5"/>
      <c r="BK2" s="130" t="s">
        <v>25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7" customFormat="1" ht="18.75" thickBot="1">
      <c r="A3" s="115"/>
      <c r="B3" s="139"/>
      <c r="C3" s="127" t="s">
        <v>12</v>
      </c>
      <c r="D3" s="128"/>
      <c r="E3" s="128"/>
      <c r="F3" s="128"/>
      <c r="G3" s="128"/>
      <c r="H3" s="128"/>
      <c r="I3" s="128"/>
      <c r="J3" s="128"/>
      <c r="K3" s="128"/>
      <c r="L3" s="129"/>
      <c r="M3" s="127" t="s">
        <v>13</v>
      </c>
      <c r="N3" s="128"/>
      <c r="O3" s="128"/>
      <c r="P3" s="128"/>
      <c r="Q3" s="128"/>
      <c r="R3" s="128"/>
      <c r="S3" s="128"/>
      <c r="T3" s="128"/>
      <c r="U3" s="128"/>
      <c r="V3" s="129"/>
      <c r="W3" s="127" t="s">
        <v>12</v>
      </c>
      <c r="X3" s="128"/>
      <c r="Y3" s="128"/>
      <c r="Z3" s="128"/>
      <c r="AA3" s="128"/>
      <c r="AB3" s="128"/>
      <c r="AC3" s="128"/>
      <c r="AD3" s="128"/>
      <c r="AE3" s="128"/>
      <c r="AF3" s="129"/>
      <c r="AG3" s="127" t="s">
        <v>13</v>
      </c>
      <c r="AH3" s="128"/>
      <c r="AI3" s="128"/>
      <c r="AJ3" s="128"/>
      <c r="AK3" s="128"/>
      <c r="AL3" s="128"/>
      <c r="AM3" s="128"/>
      <c r="AN3" s="128"/>
      <c r="AO3" s="128"/>
      <c r="AP3" s="129"/>
      <c r="AQ3" s="127" t="s">
        <v>12</v>
      </c>
      <c r="AR3" s="128"/>
      <c r="AS3" s="128"/>
      <c r="AT3" s="128"/>
      <c r="AU3" s="128"/>
      <c r="AV3" s="128"/>
      <c r="AW3" s="128"/>
      <c r="AX3" s="128"/>
      <c r="AY3" s="128"/>
      <c r="AZ3" s="129"/>
      <c r="BA3" s="127" t="s">
        <v>13</v>
      </c>
      <c r="BB3" s="128"/>
      <c r="BC3" s="128"/>
      <c r="BD3" s="128"/>
      <c r="BE3" s="128"/>
      <c r="BF3" s="128"/>
      <c r="BG3" s="128"/>
      <c r="BH3" s="128"/>
      <c r="BI3" s="128"/>
      <c r="BJ3" s="129"/>
      <c r="BK3" s="131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7" customFormat="1" ht="18">
      <c r="A4" s="115"/>
      <c r="B4" s="139"/>
      <c r="C4" s="146" t="s">
        <v>31</v>
      </c>
      <c r="D4" s="147"/>
      <c r="E4" s="147"/>
      <c r="F4" s="147"/>
      <c r="G4" s="148"/>
      <c r="H4" s="135" t="s">
        <v>32</v>
      </c>
      <c r="I4" s="136"/>
      <c r="J4" s="136"/>
      <c r="K4" s="136"/>
      <c r="L4" s="137"/>
      <c r="M4" s="146" t="s">
        <v>31</v>
      </c>
      <c r="N4" s="147"/>
      <c r="O4" s="147"/>
      <c r="P4" s="147"/>
      <c r="Q4" s="148"/>
      <c r="R4" s="135" t="s">
        <v>32</v>
      </c>
      <c r="S4" s="136"/>
      <c r="T4" s="136"/>
      <c r="U4" s="136"/>
      <c r="V4" s="137"/>
      <c r="W4" s="146" t="s">
        <v>31</v>
      </c>
      <c r="X4" s="147"/>
      <c r="Y4" s="147"/>
      <c r="Z4" s="147"/>
      <c r="AA4" s="148"/>
      <c r="AB4" s="135" t="s">
        <v>32</v>
      </c>
      <c r="AC4" s="136"/>
      <c r="AD4" s="136"/>
      <c r="AE4" s="136"/>
      <c r="AF4" s="137"/>
      <c r="AG4" s="146" t="s">
        <v>31</v>
      </c>
      <c r="AH4" s="147"/>
      <c r="AI4" s="147"/>
      <c r="AJ4" s="147"/>
      <c r="AK4" s="148"/>
      <c r="AL4" s="135" t="s">
        <v>32</v>
      </c>
      <c r="AM4" s="136"/>
      <c r="AN4" s="136"/>
      <c r="AO4" s="136"/>
      <c r="AP4" s="137"/>
      <c r="AQ4" s="146" t="s">
        <v>31</v>
      </c>
      <c r="AR4" s="147"/>
      <c r="AS4" s="147"/>
      <c r="AT4" s="147"/>
      <c r="AU4" s="148"/>
      <c r="AV4" s="135" t="s">
        <v>32</v>
      </c>
      <c r="AW4" s="136"/>
      <c r="AX4" s="136"/>
      <c r="AY4" s="136"/>
      <c r="AZ4" s="137"/>
      <c r="BA4" s="146" t="s">
        <v>31</v>
      </c>
      <c r="BB4" s="147"/>
      <c r="BC4" s="147"/>
      <c r="BD4" s="147"/>
      <c r="BE4" s="148"/>
      <c r="BF4" s="135" t="s">
        <v>32</v>
      </c>
      <c r="BG4" s="136"/>
      <c r="BH4" s="136"/>
      <c r="BI4" s="136"/>
      <c r="BJ4" s="137"/>
      <c r="BK4" s="131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5" customFormat="1" ht="15" customHeight="1">
      <c r="A5" s="115"/>
      <c r="B5" s="139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63" ht="12.75">
      <c r="A6" s="11" t="s">
        <v>0</v>
      </c>
      <c r="B6" s="17" t="s">
        <v>6</v>
      </c>
      <c r="C6" s="140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2"/>
    </row>
    <row r="7" spans="1:63" ht="12.75">
      <c r="A7" s="11" t="s">
        <v>72</v>
      </c>
      <c r="B7" s="18" t="s">
        <v>14</v>
      </c>
      <c r="C7" s="140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2"/>
    </row>
    <row r="8" spans="1:63" ht="12.75">
      <c r="A8" s="11"/>
      <c r="B8" s="47" t="s">
        <v>94</v>
      </c>
      <c r="C8" s="45">
        <v>0</v>
      </c>
      <c r="D8" s="53">
        <v>1384.960642344</v>
      </c>
      <c r="E8" s="45">
        <v>0</v>
      </c>
      <c r="F8" s="45">
        <v>0</v>
      </c>
      <c r="G8" s="45">
        <v>0</v>
      </c>
      <c r="H8" s="45">
        <v>16.384797264</v>
      </c>
      <c r="I8" s="45">
        <v>6220.452707725</v>
      </c>
      <c r="J8" s="45">
        <v>1676.307260433</v>
      </c>
      <c r="K8" s="45">
        <v>12.620966892</v>
      </c>
      <c r="L8" s="45">
        <v>535.8971067570001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5.590655434</v>
      </c>
      <c r="S8" s="45">
        <v>179.846446738</v>
      </c>
      <c r="T8" s="45">
        <v>133.553487797</v>
      </c>
      <c r="U8" s="45">
        <v>0</v>
      </c>
      <c r="V8" s="45">
        <v>8.594192953999999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0.033475538</v>
      </c>
      <c r="AC8" s="45">
        <v>4.068181494000001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0.016665010999999997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0</v>
      </c>
      <c r="AS8" s="45">
        <v>0</v>
      </c>
      <c r="AT8" s="45">
        <v>0</v>
      </c>
      <c r="AU8" s="45">
        <v>0</v>
      </c>
      <c r="AV8" s="45">
        <v>38.50872682799999</v>
      </c>
      <c r="AW8" s="45">
        <v>2601.4967368449998</v>
      </c>
      <c r="AX8" s="45">
        <v>126.698242756</v>
      </c>
      <c r="AY8" s="45">
        <v>0</v>
      </c>
      <c r="AZ8" s="45">
        <v>320.32554229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13.868367494000001</v>
      </c>
      <c r="BG8" s="53">
        <v>110.16335771600001</v>
      </c>
      <c r="BH8" s="45">
        <v>8.849052525</v>
      </c>
      <c r="BI8" s="45">
        <v>0</v>
      </c>
      <c r="BJ8" s="45">
        <v>29.193175064</v>
      </c>
      <c r="BK8" s="91">
        <f>SUM(C8:BJ8)</f>
        <v>13427.429787899002</v>
      </c>
    </row>
    <row r="9" spans="1:63" ht="12.75">
      <c r="A9" s="11"/>
      <c r="B9" s="47" t="s">
        <v>96</v>
      </c>
      <c r="C9" s="45">
        <v>0</v>
      </c>
      <c r="D9" s="53">
        <v>2.7062287030000003</v>
      </c>
      <c r="E9" s="45">
        <v>0</v>
      </c>
      <c r="F9" s="45">
        <v>0</v>
      </c>
      <c r="G9" s="54">
        <v>0</v>
      </c>
      <c r="H9" s="55">
        <v>9.569065987999998</v>
      </c>
      <c r="I9" s="45">
        <v>0.172050761</v>
      </c>
      <c r="J9" s="45">
        <v>0.03250296</v>
      </c>
      <c r="K9" s="56">
        <v>0</v>
      </c>
      <c r="L9" s="54">
        <v>4.204689333</v>
      </c>
      <c r="M9" s="55">
        <v>0</v>
      </c>
      <c r="N9" s="53">
        <v>0</v>
      </c>
      <c r="O9" s="45">
        <v>0</v>
      </c>
      <c r="P9" s="56">
        <v>0</v>
      </c>
      <c r="Q9" s="54">
        <v>0</v>
      </c>
      <c r="R9" s="55">
        <v>3.1853018840000002</v>
      </c>
      <c r="S9" s="45">
        <v>0.039891859999999994</v>
      </c>
      <c r="T9" s="45">
        <v>0</v>
      </c>
      <c r="U9" s="45">
        <v>0</v>
      </c>
      <c r="V9" s="54">
        <v>1.050067815</v>
      </c>
      <c r="W9" s="55">
        <v>0</v>
      </c>
      <c r="X9" s="45">
        <v>0</v>
      </c>
      <c r="Y9" s="45">
        <v>0</v>
      </c>
      <c r="Z9" s="56">
        <v>0</v>
      </c>
      <c r="AA9" s="54">
        <v>0</v>
      </c>
      <c r="AB9" s="55">
        <v>0</v>
      </c>
      <c r="AC9" s="45">
        <v>0</v>
      </c>
      <c r="AD9" s="45">
        <v>0</v>
      </c>
      <c r="AE9" s="45">
        <v>0</v>
      </c>
      <c r="AF9" s="54">
        <v>0</v>
      </c>
      <c r="AG9" s="55">
        <v>0</v>
      </c>
      <c r="AH9" s="45">
        <v>0</v>
      </c>
      <c r="AI9" s="45">
        <v>0</v>
      </c>
      <c r="AJ9" s="45">
        <v>0</v>
      </c>
      <c r="AK9" s="54">
        <v>0</v>
      </c>
      <c r="AL9" s="55">
        <v>0</v>
      </c>
      <c r="AM9" s="45">
        <v>0</v>
      </c>
      <c r="AN9" s="45">
        <v>0</v>
      </c>
      <c r="AO9" s="56">
        <v>0</v>
      </c>
      <c r="AP9" s="54">
        <v>0</v>
      </c>
      <c r="AQ9" s="55">
        <v>0</v>
      </c>
      <c r="AR9" s="53">
        <v>0</v>
      </c>
      <c r="AS9" s="45">
        <v>0</v>
      </c>
      <c r="AT9" s="56">
        <v>0</v>
      </c>
      <c r="AU9" s="54">
        <v>0</v>
      </c>
      <c r="AV9" s="55">
        <v>2.322412897</v>
      </c>
      <c r="AW9" s="45">
        <v>2.8835918580000004</v>
      </c>
      <c r="AX9" s="45">
        <v>0</v>
      </c>
      <c r="AY9" s="56">
        <v>0</v>
      </c>
      <c r="AZ9" s="54">
        <v>11.198390845000002</v>
      </c>
      <c r="BA9" s="55">
        <v>0</v>
      </c>
      <c r="BB9" s="53">
        <v>0</v>
      </c>
      <c r="BC9" s="45">
        <v>0</v>
      </c>
      <c r="BD9" s="56">
        <v>0</v>
      </c>
      <c r="BE9" s="54">
        <v>0</v>
      </c>
      <c r="BF9" s="55">
        <v>0.266290138</v>
      </c>
      <c r="BG9" s="53">
        <v>0.324771357</v>
      </c>
      <c r="BH9" s="45">
        <v>0</v>
      </c>
      <c r="BI9" s="45">
        <v>0</v>
      </c>
      <c r="BJ9" s="45">
        <v>0.417933327</v>
      </c>
      <c r="BK9" s="91">
        <f>SUM(C9:BJ9)</f>
        <v>38.37318972600001</v>
      </c>
    </row>
    <row r="10" spans="1:63" ht="12.75">
      <c r="A10" s="36"/>
      <c r="B10" s="37" t="s">
        <v>81</v>
      </c>
      <c r="C10" s="92">
        <f>SUM(C8:C9)</f>
        <v>0</v>
      </c>
      <c r="D10" s="92">
        <f aca="true" t="shared" si="0" ref="D10:BJ10">SUM(D8:D9)</f>
        <v>1387.666871047</v>
      </c>
      <c r="E10" s="92">
        <f t="shared" si="0"/>
        <v>0</v>
      </c>
      <c r="F10" s="92">
        <f t="shared" si="0"/>
        <v>0</v>
      </c>
      <c r="G10" s="92">
        <f t="shared" si="0"/>
        <v>0</v>
      </c>
      <c r="H10" s="92">
        <f t="shared" si="0"/>
        <v>25.953863251999998</v>
      </c>
      <c r="I10" s="92">
        <f t="shared" si="0"/>
        <v>6220.624758486</v>
      </c>
      <c r="J10" s="92">
        <f t="shared" si="0"/>
        <v>1676.339763393</v>
      </c>
      <c r="K10" s="92">
        <f t="shared" si="0"/>
        <v>12.620966892</v>
      </c>
      <c r="L10" s="92">
        <f t="shared" si="0"/>
        <v>540.1017960900001</v>
      </c>
      <c r="M10" s="92">
        <f t="shared" si="0"/>
        <v>0</v>
      </c>
      <c r="N10" s="92">
        <f t="shared" si="0"/>
        <v>0</v>
      </c>
      <c r="O10" s="92">
        <f t="shared" si="0"/>
        <v>0</v>
      </c>
      <c r="P10" s="92">
        <f t="shared" si="0"/>
        <v>0</v>
      </c>
      <c r="Q10" s="92">
        <f t="shared" si="0"/>
        <v>0</v>
      </c>
      <c r="R10" s="92">
        <f t="shared" si="0"/>
        <v>8.775957318</v>
      </c>
      <c r="S10" s="92">
        <f t="shared" si="0"/>
        <v>179.886338598</v>
      </c>
      <c r="T10" s="92">
        <f t="shared" si="0"/>
        <v>133.553487797</v>
      </c>
      <c r="U10" s="92">
        <f t="shared" si="0"/>
        <v>0</v>
      </c>
      <c r="V10" s="92">
        <f t="shared" si="0"/>
        <v>9.644260768999999</v>
      </c>
      <c r="W10" s="92">
        <f t="shared" si="0"/>
        <v>0</v>
      </c>
      <c r="X10" s="92">
        <f t="shared" si="0"/>
        <v>0</v>
      </c>
      <c r="Y10" s="92">
        <f t="shared" si="0"/>
        <v>0</v>
      </c>
      <c r="Z10" s="92">
        <f t="shared" si="0"/>
        <v>0</v>
      </c>
      <c r="AA10" s="92">
        <f t="shared" si="0"/>
        <v>0</v>
      </c>
      <c r="AB10" s="92">
        <f t="shared" si="0"/>
        <v>0.033475538</v>
      </c>
      <c r="AC10" s="92">
        <f t="shared" si="0"/>
        <v>4.068181494000001</v>
      </c>
      <c r="AD10" s="92">
        <f t="shared" si="0"/>
        <v>0</v>
      </c>
      <c r="AE10" s="92">
        <f t="shared" si="0"/>
        <v>0</v>
      </c>
      <c r="AF10" s="92">
        <f t="shared" si="0"/>
        <v>0</v>
      </c>
      <c r="AG10" s="92">
        <f t="shared" si="0"/>
        <v>0</v>
      </c>
      <c r="AH10" s="92">
        <f t="shared" si="0"/>
        <v>0</v>
      </c>
      <c r="AI10" s="92">
        <f t="shared" si="0"/>
        <v>0</v>
      </c>
      <c r="AJ10" s="92">
        <f t="shared" si="0"/>
        <v>0</v>
      </c>
      <c r="AK10" s="92">
        <f t="shared" si="0"/>
        <v>0</v>
      </c>
      <c r="AL10" s="92">
        <f t="shared" si="0"/>
        <v>0.016665010999999997</v>
      </c>
      <c r="AM10" s="92">
        <f t="shared" si="0"/>
        <v>0</v>
      </c>
      <c r="AN10" s="92">
        <f t="shared" si="0"/>
        <v>0</v>
      </c>
      <c r="AO10" s="92">
        <f t="shared" si="0"/>
        <v>0</v>
      </c>
      <c r="AP10" s="92">
        <f t="shared" si="0"/>
        <v>0</v>
      </c>
      <c r="AQ10" s="92">
        <f t="shared" si="0"/>
        <v>0</v>
      </c>
      <c r="AR10" s="92">
        <f t="shared" si="0"/>
        <v>0</v>
      </c>
      <c r="AS10" s="92">
        <f t="shared" si="0"/>
        <v>0</v>
      </c>
      <c r="AT10" s="92">
        <f t="shared" si="0"/>
        <v>0</v>
      </c>
      <c r="AU10" s="92">
        <f t="shared" si="0"/>
        <v>0</v>
      </c>
      <c r="AV10" s="92">
        <f t="shared" si="0"/>
        <v>40.83113972499999</v>
      </c>
      <c r="AW10" s="92">
        <f t="shared" si="0"/>
        <v>2604.3803287029996</v>
      </c>
      <c r="AX10" s="92">
        <f t="shared" si="0"/>
        <v>126.698242756</v>
      </c>
      <c r="AY10" s="92">
        <f t="shared" si="0"/>
        <v>0</v>
      </c>
      <c r="AZ10" s="92">
        <f t="shared" si="0"/>
        <v>331.523933135</v>
      </c>
      <c r="BA10" s="92">
        <f t="shared" si="0"/>
        <v>0</v>
      </c>
      <c r="BB10" s="92">
        <f t="shared" si="0"/>
        <v>0</v>
      </c>
      <c r="BC10" s="92">
        <f t="shared" si="0"/>
        <v>0</v>
      </c>
      <c r="BD10" s="92">
        <f t="shared" si="0"/>
        <v>0</v>
      </c>
      <c r="BE10" s="92">
        <f t="shared" si="0"/>
        <v>0</v>
      </c>
      <c r="BF10" s="92">
        <f t="shared" si="0"/>
        <v>14.134657632000001</v>
      </c>
      <c r="BG10" s="92">
        <f t="shared" si="0"/>
        <v>110.48812907300001</v>
      </c>
      <c r="BH10" s="92">
        <f t="shared" si="0"/>
        <v>8.849052525</v>
      </c>
      <c r="BI10" s="92">
        <f t="shared" si="0"/>
        <v>0</v>
      </c>
      <c r="BJ10" s="92">
        <f t="shared" si="0"/>
        <v>29.611108391</v>
      </c>
      <c r="BK10" s="92">
        <f>SUM(BK8:BK9)</f>
        <v>13465.802977625002</v>
      </c>
    </row>
    <row r="11" spans="1:63" ht="12.75">
      <c r="A11" s="11" t="s">
        <v>73</v>
      </c>
      <c r="B11" s="18" t="s">
        <v>3</v>
      </c>
      <c r="C11" s="111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3"/>
    </row>
    <row r="12" spans="1:63" ht="12.75">
      <c r="A12" s="11"/>
      <c r="B12" s="46" t="s">
        <v>95</v>
      </c>
      <c r="C12" s="45">
        <v>0</v>
      </c>
      <c r="D12" s="53">
        <v>266.40648686</v>
      </c>
      <c r="E12" s="45">
        <v>0</v>
      </c>
      <c r="F12" s="45">
        <v>0</v>
      </c>
      <c r="G12" s="54">
        <v>0</v>
      </c>
      <c r="H12" s="55">
        <v>1.5373103090000002</v>
      </c>
      <c r="I12" s="45">
        <v>48.657251037</v>
      </c>
      <c r="J12" s="45">
        <v>0</v>
      </c>
      <c r="K12" s="56">
        <v>0</v>
      </c>
      <c r="L12" s="54">
        <v>73.126006732</v>
      </c>
      <c r="M12" s="55">
        <v>0</v>
      </c>
      <c r="N12" s="53">
        <v>0</v>
      </c>
      <c r="O12" s="45">
        <v>0</v>
      </c>
      <c r="P12" s="56">
        <v>0</v>
      </c>
      <c r="Q12" s="54">
        <v>0</v>
      </c>
      <c r="R12" s="55">
        <v>0.6220881389999999</v>
      </c>
      <c r="S12" s="45">
        <v>1.551979427</v>
      </c>
      <c r="T12" s="45">
        <v>1.134024482</v>
      </c>
      <c r="U12" s="45">
        <v>0</v>
      </c>
      <c r="V12" s="54">
        <v>0.020374516</v>
      </c>
      <c r="W12" s="55">
        <v>0</v>
      </c>
      <c r="X12" s="45">
        <v>0</v>
      </c>
      <c r="Y12" s="45">
        <v>0</v>
      </c>
      <c r="Z12" s="56">
        <v>0</v>
      </c>
      <c r="AA12" s="54">
        <v>0</v>
      </c>
      <c r="AB12" s="55">
        <v>0</v>
      </c>
      <c r="AC12" s="45">
        <v>0</v>
      </c>
      <c r="AD12" s="45">
        <v>0</v>
      </c>
      <c r="AE12" s="45">
        <v>0</v>
      </c>
      <c r="AF12" s="54">
        <v>0</v>
      </c>
      <c r="AG12" s="55">
        <v>0</v>
      </c>
      <c r="AH12" s="45">
        <v>0</v>
      </c>
      <c r="AI12" s="45">
        <v>0</v>
      </c>
      <c r="AJ12" s="45">
        <v>0</v>
      </c>
      <c r="AK12" s="54">
        <v>0</v>
      </c>
      <c r="AL12" s="55">
        <v>0</v>
      </c>
      <c r="AM12" s="45">
        <v>0</v>
      </c>
      <c r="AN12" s="45">
        <v>0</v>
      </c>
      <c r="AO12" s="56">
        <v>0</v>
      </c>
      <c r="AP12" s="54">
        <v>0</v>
      </c>
      <c r="AQ12" s="55">
        <v>0</v>
      </c>
      <c r="AR12" s="53">
        <v>0</v>
      </c>
      <c r="AS12" s="45">
        <v>0</v>
      </c>
      <c r="AT12" s="56">
        <v>0</v>
      </c>
      <c r="AU12" s="54">
        <v>0</v>
      </c>
      <c r="AV12" s="55">
        <v>4.238308226999999</v>
      </c>
      <c r="AW12" s="45">
        <v>31.953461401000006</v>
      </c>
      <c r="AX12" s="45">
        <v>0</v>
      </c>
      <c r="AY12" s="56">
        <v>0</v>
      </c>
      <c r="AZ12" s="54">
        <v>45.493225157</v>
      </c>
      <c r="BA12" s="55">
        <v>0</v>
      </c>
      <c r="BB12" s="53">
        <v>0</v>
      </c>
      <c r="BC12" s="45">
        <v>0</v>
      </c>
      <c r="BD12" s="56">
        <v>0</v>
      </c>
      <c r="BE12" s="54">
        <v>0</v>
      </c>
      <c r="BF12" s="55">
        <v>1.4362435140000003</v>
      </c>
      <c r="BG12" s="53">
        <v>0.274331282</v>
      </c>
      <c r="BH12" s="45">
        <v>2.985782132</v>
      </c>
      <c r="BI12" s="45">
        <v>0</v>
      </c>
      <c r="BJ12" s="45">
        <v>4.751567521</v>
      </c>
      <c r="BK12" s="91">
        <f>SUM(C12:BJ12)</f>
        <v>484.188440736</v>
      </c>
    </row>
    <row r="13" spans="1:63" ht="12.75">
      <c r="A13" s="11"/>
      <c r="B13" s="47" t="s">
        <v>148</v>
      </c>
      <c r="C13" s="45">
        <v>0</v>
      </c>
      <c r="D13" s="53">
        <v>40.495459742</v>
      </c>
      <c r="E13" s="45">
        <v>0</v>
      </c>
      <c r="F13" s="45">
        <v>0</v>
      </c>
      <c r="G13" s="54">
        <v>0</v>
      </c>
      <c r="H13" s="55">
        <v>0.986586396</v>
      </c>
      <c r="I13" s="45">
        <v>23.119257953</v>
      </c>
      <c r="J13" s="45">
        <v>0</v>
      </c>
      <c r="K13" s="56">
        <v>0</v>
      </c>
      <c r="L13" s="54">
        <v>9.794604835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0.21390381599999997</v>
      </c>
      <c r="S13" s="45">
        <v>0</v>
      </c>
      <c r="T13" s="45">
        <v>0</v>
      </c>
      <c r="U13" s="45">
        <v>0</v>
      </c>
      <c r="V13" s="54">
        <v>0.5433792190000001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1.0777907409999996</v>
      </c>
      <c r="AW13" s="45">
        <v>2.935931156</v>
      </c>
      <c r="AX13" s="45">
        <v>0</v>
      </c>
      <c r="AY13" s="56">
        <v>0</v>
      </c>
      <c r="AZ13" s="54">
        <v>1.624159146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0.130592515</v>
      </c>
      <c r="BG13" s="53">
        <v>0.010441036</v>
      </c>
      <c r="BH13" s="45">
        <v>0</v>
      </c>
      <c r="BI13" s="45">
        <v>0</v>
      </c>
      <c r="BJ13" s="45">
        <v>0</v>
      </c>
      <c r="BK13" s="91">
        <f>SUM(C13:BJ13)</f>
        <v>80.932106555</v>
      </c>
    </row>
    <row r="14" spans="1:63" ht="12.75">
      <c r="A14" s="36"/>
      <c r="B14" s="37" t="s">
        <v>82</v>
      </c>
      <c r="C14" s="93">
        <f aca="true" t="shared" si="1" ref="C14:AH14">SUM(C12:C13)</f>
        <v>0</v>
      </c>
      <c r="D14" s="93">
        <f t="shared" si="1"/>
        <v>306.90194660199995</v>
      </c>
      <c r="E14" s="93">
        <f t="shared" si="1"/>
        <v>0</v>
      </c>
      <c r="F14" s="93">
        <f t="shared" si="1"/>
        <v>0</v>
      </c>
      <c r="G14" s="93">
        <f t="shared" si="1"/>
        <v>0</v>
      </c>
      <c r="H14" s="93">
        <f t="shared" si="1"/>
        <v>2.5238967050000003</v>
      </c>
      <c r="I14" s="93">
        <f t="shared" si="1"/>
        <v>71.77650899</v>
      </c>
      <c r="J14" s="93">
        <f t="shared" si="1"/>
        <v>0</v>
      </c>
      <c r="K14" s="93">
        <f t="shared" si="1"/>
        <v>0</v>
      </c>
      <c r="L14" s="93">
        <f t="shared" si="1"/>
        <v>82.920611567</v>
      </c>
      <c r="M14" s="93">
        <f t="shared" si="1"/>
        <v>0</v>
      </c>
      <c r="N14" s="93">
        <f t="shared" si="1"/>
        <v>0</v>
      </c>
      <c r="O14" s="93">
        <f t="shared" si="1"/>
        <v>0</v>
      </c>
      <c r="P14" s="93">
        <f t="shared" si="1"/>
        <v>0</v>
      </c>
      <c r="Q14" s="93">
        <f t="shared" si="1"/>
        <v>0</v>
      </c>
      <c r="R14" s="93">
        <f t="shared" si="1"/>
        <v>0.8359919549999999</v>
      </c>
      <c r="S14" s="93">
        <f t="shared" si="1"/>
        <v>1.551979427</v>
      </c>
      <c r="T14" s="93">
        <f t="shared" si="1"/>
        <v>1.134024482</v>
      </c>
      <c r="U14" s="93">
        <f t="shared" si="1"/>
        <v>0</v>
      </c>
      <c r="V14" s="93">
        <f t="shared" si="1"/>
        <v>0.563753735</v>
      </c>
      <c r="W14" s="93">
        <f t="shared" si="1"/>
        <v>0</v>
      </c>
      <c r="X14" s="93">
        <f t="shared" si="1"/>
        <v>0</v>
      </c>
      <c r="Y14" s="93">
        <f t="shared" si="1"/>
        <v>0</v>
      </c>
      <c r="Z14" s="93">
        <f t="shared" si="1"/>
        <v>0</v>
      </c>
      <c r="AA14" s="93">
        <f t="shared" si="1"/>
        <v>0</v>
      </c>
      <c r="AB14" s="93">
        <f t="shared" si="1"/>
        <v>0</v>
      </c>
      <c r="AC14" s="93">
        <f t="shared" si="1"/>
        <v>0</v>
      </c>
      <c r="AD14" s="93">
        <f t="shared" si="1"/>
        <v>0</v>
      </c>
      <c r="AE14" s="93">
        <f t="shared" si="1"/>
        <v>0</v>
      </c>
      <c r="AF14" s="93">
        <f t="shared" si="1"/>
        <v>0</v>
      </c>
      <c r="AG14" s="93">
        <f t="shared" si="1"/>
        <v>0</v>
      </c>
      <c r="AH14" s="93">
        <f t="shared" si="1"/>
        <v>0</v>
      </c>
      <c r="AI14" s="93">
        <f aca="true" t="shared" si="2" ref="AI14:BK14">SUM(AI12:AI13)</f>
        <v>0</v>
      </c>
      <c r="AJ14" s="93">
        <f t="shared" si="2"/>
        <v>0</v>
      </c>
      <c r="AK14" s="93">
        <f t="shared" si="2"/>
        <v>0</v>
      </c>
      <c r="AL14" s="93">
        <f t="shared" si="2"/>
        <v>0</v>
      </c>
      <c r="AM14" s="93">
        <f t="shared" si="2"/>
        <v>0</v>
      </c>
      <c r="AN14" s="93">
        <f t="shared" si="2"/>
        <v>0</v>
      </c>
      <c r="AO14" s="93">
        <f t="shared" si="2"/>
        <v>0</v>
      </c>
      <c r="AP14" s="93">
        <f t="shared" si="2"/>
        <v>0</v>
      </c>
      <c r="AQ14" s="93">
        <f t="shared" si="2"/>
        <v>0</v>
      </c>
      <c r="AR14" s="93">
        <f t="shared" si="2"/>
        <v>0</v>
      </c>
      <c r="AS14" s="93">
        <f t="shared" si="2"/>
        <v>0</v>
      </c>
      <c r="AT14" s="93">
        <f t="shared" si="2"/>
        <v>0</v>
      </c>
      <c r="AU14" s="93">
        <f t="shared" si="2"/>
        <v>0</v>
      </c>
      <c r="AV14" s="93">
        <f t="shared" si="2"/>
        <v>5.316098967999999</v>
      </c>
      <c r="AW14" s="93">
        <f t="shared" si="2"/>
        <v>34.88939255700001</v>
      </c>
      <c r="AX14" s="93">
        <f t="shared" si="2"/>
        <v>0</v>
      </c>
      <c r="AY14" s="93">
        <f t="shared" si="2"/>
        <v>0</v>
      </c>
      <c r="AZ14" s="93">
        <f t="shared" si="2"/>
        <v>47.117384302999994</v>
      </c>
      <c r="BA14" s="93">
        <f t="shared" si="2"/>
        <v>0</v>
      </c>
      <c r="BB14" s="93">
        <f t="shared" si="2"/>
        <v>0</v>
      </c>
      <c r="BC14" s="93">
        <f t="shared" si="2"/>
        <v>0</v>
      </c>
      <c r="BD14" s="93">
        <f t="shared" si="2"/>
        <v>0</v>
      </c>
      <c r="BE14" s="93">
        <f t="shared" si="2"/>
        <v>0</v>
      </c>
      <c r="BF14" s="93">
        <f t="shared" si="2"/>
        <v>1.5668360290000003</v>
      </c>
      <c r="BG14" s="93">
        <f t="shared" si="2"/>
        <v>0.284772318</v>
      </c>
      <c r="BH14" s="93">
        <f t="shared" si="2"/>
        <v>2.985782132</v>
      </c>
      <c r="BI14" s="93">
        <f t="shared" si="2"/>
        <v>0</v>
      </c>
      <c r="BJ14" s="93">
        <f t="shared" si="2"/>
        <v>4.751567521</v>
      </c>
      <c r="BK14" s="93">
        <f t="shared" si="2"/>
        <v>565.120547291</v>
      </c>
    </row>
    <row r="15" spans="1:63" ht="12.75">
      <c r="A15" s="11" t="s">
        <v>74</v>
      </c>
      <c r="B15" s="18" t="s">
        <v>10</v>
      </c>
      <c r="C15" s="111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33"/>
    </row>
    <row r="16" spans="1:63" ht="12.75">
      <c r="A16" s="97"/>
      <c r="B16" s="3" t="s">
        <v>149</v>
      </c>
      <c r="C16" s="55">
        <v>0</v>
      </c>
      <c r="D16" s="53">
        <v>0</v>
      </c>
      <c r="E16" s="45">
        <v>0</v>
      </c>
      <c r="F16" s="45">
        <v>0</v>
      </c>
      <c r="G16" s="54">
        <v>0</v>
      </c>
      <c r="H16" s="73">
        <v>0.144977777</v>
      </c>
      <c r="I16" s="45">
        <v>0</v>
      </c>
      <c r="J16" s="45">
        <v>0</v>
      </c>
      <c r="K16" s="45">
        <v>0</v>
      </c>
      <c r="L16" s="54">
        <v>0.48423655499999996</v>
      </c>
      <c r="M16" s="73">
        <v>0</v>
      </c>
      <c r="N16" s="53">
        <v>0</v>
      </c>
      <c r="O16" s="45">
        <v>0</v>
      </c>
      <c r="P16" s="45">
        <v>0</v>
      </c>
      <c r="Q16" s="54">
        <v>0</v>
      </c>
      <c r="R16" s="73">
        <v>0.034718041</v>
      </c>
      <c r="S16" s="45">
        <v>0</v>
      </c>
      <c r="T16" s="45">
        <v>0</v>
      </c>
      <c r="U16" s="45">
        <v>0</v>
      </c>
      <c r="V16" s="54">
        <v>0.05341237099999999</v>
      </c>
      <c r="W16" s="73">
        <v>0</v>
      </c>
      <c r="X16" s="45">
        <v>0</v>
      </c>
      <c r="Y16" s="45">
        <v>0</v>
      </c>
      <c r="Z16" s="45">
        <v>0</v>
      </c>
      <c r="AA16" s="54">
        <v>0</v>
      </c>
      <c r="AB16" s="73">
        <v>0</v>
      </c>
      <c r="AC16" s="45">
        <v>0</v>
      </c>
      <c r="AD16" s="45">
        <v>0</v>
      </c>
      <c r="AE16" s="45">
        <v>0</v>
      </c>
      <c r="AF16" s="54">
        <v>0</v>
      </c>
      <c r="AG16" s="73">
        <v>0</v>
      </c>
      <c r="AH16" s="45">
        <v>0</v>
      </c>
      <c r="AI16" s="45">
        <v>0</v>
      </c>
      <c r="AJ16" s="45">
        <v>0</v>
      </c>
      <c r="AK16" s="54">
        <v>0</v>
      </c>
      <c r="AL16" s="73">
        <v>0</v>
      </c>
      <c r="AM16" s="45">
        <v>0</v>
      </c>
      <c r="AN16" s="45">
        <v>0</v>
      </c>
      <c r="AO16" s="45">
        <v>0</v>
      </c>
      <c r="AP16" s="54">
        <v>0</v>
      </c>
      <c r="AQ16" s="73">
        <v>0</v>
      </c>
      <c r="AR16" s="53">
        <v>0</v>
      </c>
      <c r="AS16" s="45">
        <v>0</v>
      </c>
      <c r="AT16" s="45">
        <v>0</v>
      </c>
      <c r="AU16" s="54">
        <v>0</v>
      </c>
      <c r="AV16" s="73">
        <v>15.757728964</v>
      </c>
      <c r="AW16" s="45">
        <v>13.251653578</v>
      </c>
      <c r="AX16" s="45">
        <v>0</v>
      </c>
      <c r="AY16" s="45">
        <v>0</v>
      </c>
      <c r="AZ16" s="54">
        <v>58.556309713000005</v>
      </c>
      <c r="BA16" s="73">
        <v>0</v>
      </c>
      <c r="BB16" s="53">
        <v>0</v>
      </c>
      <c r="BC16" s="45">
        <v>0</v>
      </c>
      <c r="BD16" s="45">
        <v>0</v>
      </c>
      <c r="BE16" s="54">
        <v>0</v>
      </c>
      <c r="BF16" s="73">
        <v>5.657500517</v>
      </c>
      <c r="BG16" s="53">
        <v>1.21445342</v>
      </c>
      <c r="BH16" s="45">
        <v>0</v>
      </c>
      <c r="BI16" s="45">
        <v>0</v>
      </c>
      <c r="BJ16" s="56">
        <v>8.349861165</v>
      </c>
      <c r="BK16" s="61">
        <f aca="true" t="shared" si="3" ref="BK16:BK45">SUM(C16:BJ16)</f>
        <v>103.50485210100001</v>
      </c>
    </row>
    <row r="17" spans="1:63" ht="12.75">
      <c r="A17" s="97"/>
      <c r="B17" s="3" t="s">
        <v>155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3">
        <v>0.110999091</v>
      </c>
      <c r="I17" s="45">
        <v>0</v>
      </c>
      <c r="J17" s="45">
        <v>0</v>
      </c>
      <c r="K17" s="45">
        <v>0</v>
      </c>
      <c r="L17" s="54">
        <v>0.710983524</v>
      </c>
      <c r="M17" s="73">
        <v>0</v>
      </c>
      <c r="N17" s="53">
        <v>0</v>
      </c>
      <c r="O17" s="45">
        <v>0</v>
      </c>
      <c r="P17" s="45">
        <v>0</v>
      </c>
      <c r="Q17" s="54">
        <v>0</v>
      </c>
      <c r="R17" s="73">
        <v>0.036831442</v>
      </c>
      <c r="S17" s="45">
        <v>0</v>
      </c>
      <c r="T17" s="45">
        <v>1.995743226</v>
      </c>
      <c r="U17" s="45">
        <v>0</v>
      </c>
      <c r="V17" s="54">
        <v>0.019957432</v>
      </c>
      <c r="W17" s="73">
        <v>0</v>
      </c>
      <c r="X17" s="45">
        <v>0</v>
      </c>
      <c r="Y17" s="45">
        <v>0</v>
      </c>
      <c r="Z17" s="45">
        <v>0</v>
      </c>
      <c r="AA17" s="54">
        <v>0</v>
      </c>
      <c r="AB17" s="73">
        <v>0</v>
      </c>
      <c r="AC17" s="45">
        <v>0</v>
      </c>
      <c r="AD17" s="45">
        <v>0</v>
      </c>
      <c r="AE17" s="45">
        <v>0</v>
      </c>
      <c r="AF17" s="54">
        <v>0</v>
      </c>
      <c r="AG17" s="73">
        <v>0</v>
      </c>
      <c r="AH17" s="45">
        <v>0</v>
      </c>
      <c r="AI17" s="45">
        <v>0</v>
      </c>
      <c r="AJ17" s="45">
        <v>0</v>
      </c>
      <c r="AK17" s="54">
        <v>0</v>
      </c>
      <c r="AL17" s="73">
        <v>0</v>
      </c>
      <c r="AM17" s="45">
        <v>0</v>
      </c>
      <c r="AN17" s="45">
        <v>0</v>
      </c>
      <c r="AO17" s="45">
        <v>0</v>
      </c>
      <c r="AP17" s="54">
        <v>0</v>
      </c>
      <c r="AQ17" s="73">
        <v>0</v>
      </c>
      <c r="AR17" s="53">
        <v>0</v>
      </c>
      <c r="AS17" s="45">
        <v>0</v>
      </c>
      <c r="AT17" s="45">
        <v>0</v>
      </c>
      <c r="AU17" s="54">
        <v>0</v>
      </c>
      <c r="AV17" s="73">
        <v>11.857999716</v>
      </c>
      <c r="AW17" s="45">
        <v>8.721139882000001</v>
      </c>
      <c r="AX17" s="45">
        <v>0</v>
      </c>
      <c r="AY17" s="45">
        <v>0</v>
      </c>
      <c r="AZ17" s="54">
        <v>40.812066078</v>
      </c>
      <c r="BA17" s="73">
        <v>0</v>
      </c>
      <c r="BB17" s="53">
        <v>0</v>
      </c>
      <c r="BC17" s="45">
        <v>0</v>
      </c>
      <c r="BD17" s="45">
        <v>0</v>
      </c>
      <c r="BE17" s="54">
        <v>0</v>
      </c>
      <c r="BF17" s="73">
        <v>2.8646620840000003</v>
      </c>
      <c r="BG17" s="53">
        <v>1.602726365</v>
      </c>
      <c r="BH17" s="45">
        <v>0.691722613</v>
      </c>
      <c r="BI17" s="45">
        <v>0</v>
      </c>
      <c r="BJ17" s="56">
        <v>10.843203505</v>
      </c>
      <c r="BK17" s="61">
        <f t="shared" si="3"/>
        <v>80.268034958</v>
      </c>
    </row>
    <row r="18" spans="1:63" ht="12.75">
      <c r="A18" s="97"/>
      <c r="B18" s="3" t="s">
        <v>156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3">
        <v>0.122795159</v>
      </c>
      <c r="I18" s="45">
        <v>0.148662919</v>
      </c>
      <c r="J18" s="45">
        <v>0</v>
      </c>
      <c r="K18" s="45">
        <v>0</v>
      </c>
      <c r="L18" s="54">
        <v>0.31845835499999997</v>
      </c>
      <c r="M18" s="73">
        <v>0</v>
      </c>
      <c r="N18" s="53">
        <v>0</v>
      </c>
      <c r="O18" s="45">
        <v>0</v>
      </c>
      <c r="P18" s="45">
        <v>0</v>
      </c>
      <c r="Q18" s="54">
        <v>0</v>
      </c>
      <c r="R18" s="73">
        <v>0.066848759</v>
      </c>
      <c r="S18" s="45">
        <v>0</v>
      </c>
      <c r="T18" s="45">
        <v>1.9821722579999999</v>
      </c>
      <c r="U18" s="45">
        <v>0</v>
      </c>
      <c r="V18" s="54">
        <v>0.009910861</v>
      </c>
      <c r="W18" s="73">
        <v>0</v>
      </c>
      <c r="X18" s="45">
        <v>0</v>
      </c>
      <c r="Y18" s="45">
        <v>0</v>
      </c>
      <c r="Z18" s="45">
        <v>0</v>
      </c>
      <c r="AA18" s="54">
        <v>0</v>
      </c>
      <c r="AB18" s="73">
        <v>0</v>
      </c>
      <c r="AC18" s="45">
        <v>0</v>
      </c>
      <c r="AD18" s="45">
        <v>0</v>
      </c>
      <c r="AE18" s="45">
        <v>0</v>
      </c>
      <c r="AF18" s="54">
        <v>0</v>
      </c>
      <c r="AG18" s="73">
        <v>0</v>
      </c>
      <c r="AH18" s="45">
        <v>0</v>
      </c>
      <c r="AI18" s="45">
        <v>0</v>
      </c>
      <c r="AJ18" s="45">
        <v>0</v>
      </c>
      <c r="AK18" s="54">
        <v>0</v>
      </c>
      <c r="AL18" s="73">
        <v>0</v>
      </c>
      <c r="AM18" s="45">
        <v>0</v>
      </c>
      <c r="AN18" s="45">
        <v>0</v>
      </c>
      <c r="AO18" s="45">
        <v>0</v>
      </c>
      <c r="AP18" s="54">
        <v>0</v>
      </c>
      <c r="AQ18" s="73">
        <v>0</v>
      </c>
      <c r="AR18" s="53">
        <v>0</v>
      </c>
      <c r="AS18" s="45">
        <v>0</v>
      </c>
      <c r="AT18" s="45">
        <v>0</v>
      </c>
      <c r="AU18" s="54">
        <v>0</v>
      </c>
      <c r="AV18" s="73">
        <v>16.17327108</v>
      </c>
      <c r="AW18" s="45">
        <v>14.518470316</v>
      </c>
      <c r="AX18" s="45">
        <v>0</v>
      </c>
      <c r="AY18" s="45">
        <v>0</v>
      </c>
      <c r="AZ18" s="54">
        <v>86.60868203599999</v>
      </c>
      <c r="BA18" s="73">
        <v>0</v>
      </c>
      <c r="BB18" s="53">
        <v>0</v>
      </c>
      <c r="BC18" s="45">
        <v>0</v>
      </c>
      <c r="BD18" s="45">
        <v>0</v>
      </c>
      <c r="BE18" s="54">
        <v>0</v>
      </c>
      <c r="BF18" s="73">
        <v>6.254846422</v>
      </c>
      <c r="BG18" s="53">
        <v>0.3043433</v>
      </c>
      <c r="BH18" s="45">
        <v>0</v>
      </c>
      <c r="BI18" s="45">
        <v>0</v>
      </c>
      <c r="BJ18" s="56">
        <v>8.141148808999999</v>
      </c>
      <c r="BK18" s="61">
        <f t="shared" si="3"/>
        <v>134.649610274</v>
      </c>
    </row>
    <row r="19" spans="1:63" ht="12.75">
      <c r="A19" s="97"/>
      <c r="B19" s="3" t="s">
        <v>157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3">
        <v>0.123939455</v>
      </c>
      <c r="I19" s="45">
        <v>0</v>
      </c>
      <c r="J19" s="45">
        <v>0</v>
      </c>
      <c r="K19" s="45">
        <v>0</v>
      </c>
      <c r="L19" s="54">
        <v>0.30925956800000004</v>
      </c>
      <c r="M19" s="73">
        <v>0</v>
      </c>
      <c r="N19" s="53">
        <v>0</v>
      </c>
      <c r="O19" s="45">
        <v>0</v>
      </c>
      <c r="P19" s="45">
        <v>0</v>
      </c>
      <c r="Q19" s="54">
        <v>0</v>
      </c>
      <c r="R19" s="73">
        <v>0.097223214</v>
      </c>
      <c r="S19" s="45">
        <v>2.987064195</v>
      </c>
      <c r="T19" s="45">
        <v>1.9913761300000001</v>
      </c>
      <c r="U19" s="45">
        <v>0</v>
      </c>
      <c r="V19" s="54">
        <v>0</v>
      </c>
      <c r="W19" s="73">
        <v>0</v>
      </c>
      <c r="X19" s="45">
        <v>0</v>
      </c>
      <c r="Y19" s="45">
        <v>0</v>
      </c>
      <c r="Z19" s="45">
        <v>0</v>
      </c>
      <c r="AA19" s="54">
        <v>0</v>
      </c>
      <c r="AB19" s="73">
        <v>0</v>
      </c>
      <c r="AC19" s="45">
        <v>0</v>
      </c>
      <c r="AD19" s="45">
        <v>0</v>
      </c>
      <c r="AE19" s="45">
        <v>0</v>
      </c>
      <c r="AF19" s="54">
        <v>0</v>
      </c>
      <c r="AG19" s="73">
        <v>0</v>
      </c>
      <c r="AH19" s="45">
        <v>0</v>
      </c>
      <c r="AI19" s="45">
        <v>0</v>
      </c>
      <c r="AJ19" s="45">
        <v>0</v>
      </c>
      <c r="AK19" s="54">
        <v>0</v>
      </c>
      <c r="AL19" s="73">
        <v>0</v>
      </c>
      <c r="AM19" s="45">
        <v>0</v>
      </c>
      <c r="AN19" s="45">
        <v>0</v>
      </c>
      <c r="AO19" s="45">
        <v>0</v>
      </c>
      <c r="AP19" s="54">
        <v>0</v>
      </c>
      <c r="AQ19" s="73">
        <v>0</v>
      </c>
      <c r="AR19" s="53">
        <v>0</v>
      </c>
      <c r="AS19" s="45">
        <v>0</v>
      </c>
      <c r="AT19" s="45">
        <v>0</v>
      </c>
      <c r="AU19" s="54">
        <v>0</v>
      </c>
      <c r="AV19" s="73">
        <v>14.832505563000002</v>
      </c>
      <c r="AW19" s="45">
        <v>7.291727743</v>
      </c>
      <c r="AX19" s="45">
        <v>0</v>
      </c>
      <c r="AY19" s="45">
        <v>0</v>
      </c>
      <c r="AZ19" s="54">
        <v>49.743322333</v>
      </c>
      <c r="BA19" s="73">
        <v>0</v>
      </c>
      <c r="BB19" s="53">
        <v>0</v>
      </c>
      <c r="BC19" s="45">
        <v>0</v>
      </c>
      <c r="BD19" s="45">
        <v>0</v>
      </c>
      <c r="BE19" s="54">
        <v>0</v>
      </c>
      <c r="BF19" s="73">
        <v>5.277781394</v>
      </c>
      <c r="BG19" s="53">
        <v>1.8294078679999999</v>
      </c>
      <c r="BH19" s="45">
        <v>0</v>
      </c>
      <c r="BI19" s="45">
        <v>0</v>
      </c>
      <c r="BJ19" s="56">
        <v>11.429102471999999</v>
      </c>
      <c r="BK19" s="61">
        <f t="shared" si="3"/>
        <v>95.91270993500001</v>
      </c>
    </row>
    <row r="20" spans="1:63" ht="12.75">
      <c r="A20" s="97"/>
      <c r="B20" s="3" t="s">
        <v>160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3">
        <v>0.103744275</v>
      </c>
      <c r="I20" s="45">
        <v>0</v>
      </c>
      <c r="J20" s="45">
        <v>0</v>
      </c>
      <c r="K20" s="45">
        <v>0</v>
      </c>
      <c r="L20" s="54">
        <v>0.323168377</v>
      </c>
      <c r="M20" s="73">
        <v>0</v>
      </c>
      <c r="N20" s="53">
        <v>0</v>
      </c>
      <c r="O20" s="45">
        <v>0</v>
      </c>
      <c r="P20" s="45">
        <v>0</v>
      </c>
      <c r="Q20" s="54">
        <v>0</v>
      </c>
      <c r="R20" s="73">
        <v>0.111686543</v>
      </c>
      <c r="S20" s="45">
        <v>0</v>
      </c>
      <c r="T20" s="45">
        <v>2.236459354</v>
      </c>
      <c r="U20" s="45">
        <v>0</v>
      </c>
      <c r="V20" s="54">
        <v>0</v>
      </c>
      <c r="W20" s="73">
        <v>0</v>
      </c>
      <c r="X20" s="45">
        <v>0</v>
      </c>
      <c r="Y20" s="45">
        <v>0</v>
      </c>
      <c r="Z20" s="45">
        <v>0</v>
      </c>
      <c r="AA20" s="54">
        <v>0</v>
      </c>
      <c r="AB20" s="73">
        <v>0</v>
      </c>
      <c r="AC20" s="45">
        <v>0</v>
      </c>
      <c r="AD20" s="45">
        <v>0</v>
      </c>
      <c r="AE20" s="45">
        <v>0</v>
      </c>
      <c r="AF20" s="54">
        <v>0</v>
      </c>
      <c r="AG20" s="73">
        <v>0</v>
      </c>
      <c r="AH20" s="45">
        <v>0</v>
      </c>
      <c r="AI20" s="45">
        <v>0</v>
      </c>
      <c r="AJ20" s="45">
        <v>0</v>
      </c>
      <c r="AK20" s="54">
        <v>0</v>
      </c>
      <c r="AL20" s="73">
        <v>0</v>
      </c>
      <c r="AM20" s="45">
        <v>0</v>
      </c>
      <c r="AN20" s="45">
        <v>0</v>
      </c>
      <c r="AO20" s="45">
        <v>0</v>
      </c>
      <c r="AP20" s="54">
        <v>0</v>
      </c>
      <c r="AQ20" s="73">
        <v>0</v>
      </c>
      <c r="AR20" s="53">
        <v>0</v>
      </c>
      <c r="AS20" s="45">
        <v>0</v>
      </c>
      <c r="AT20" s="45">
        <v>0</v>
      </c>
      <c r="AU20" s="54">
        <v>0</v>
      </c>
      <c r="AV20" s="73">
        <v>5.000820696</v>
      </c>
      <c r="AW20" s="45">
        <v>1.5128604200000002</v>
      </c>
      <c r="AX20" s="45">
        <v>0</v>
      </c>
      <c r="AY20" s="45">
        <v>0</v>
      </c>
      <c r="AZ20" s="54">
        <v>14.981794974000001</v>
      </c>
      <c r="BA20" s="73">
        <v>0</v>
      </c>
      <c r="BB20" s="53">
        <v>0</v>
      </c>
      <c r="BC20" s="45">
        <v>0</v>
      </c>
      <c r="BD20" s="45">
        <v>0</v>
      </c>
      <c r="BE20" s="54">
        <v>0</v>
      </c>
      <c r="BF20" s="73">
        <v>1.766114032</v>
      </c>
      <c r="BG20" s="53">
        <v>0.02221951</v>
      </c>
      <c r="BH20" s="45">
        <v>0</v>
      </c>
      <c r="BI20" s="45">
        <v>0</v>
      </c>
      <c r="BJ20" s="56">
        <v>0.49421744400000006</v>
      </c>
      <c r="BK20" s="61">
        <f t="shared" si="3"/>
        <v>26.553085625</v>
      </c>
    </row>
    <row r="21" spans="1:63" ht="12.75">
      <c r="A21" s="97"/>
      <c r="B21" s="3" t="s">
        <v>164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3">
        <v>0.257006682</v>
      </c>
      <c r="I21" s="45">
        <v>0.263900565</v>
      </c>
      <c r="J21" s="45">
        <v>0</v>
      </c>
      <c r="K21" s="45">
        <v>0</v>
      </c>
      <c r="L21" s="54">
        <v>0.395850847</v>
      </c>
      <c r="M21" s="73">
        <v>0</v>
      </c>
      <c r="N21" s="53">
        <v>0</v>
      </c>
      <c r="O21" s="45">
        <v>0</v>
      </c>
      <c r="P21" s="45">
        <v>0</v>
      </c>
      <c r="Q21" s="54">
        <v>0</v>
      </c>
      <c r="R21" s="73">
        <v>0.022695448</v>
      </c>
      <c r="S21" s="45">
        <v>0</v>
      </c>
      <c r="T21" s="45">
        <v>0</v>
      </c>
      <c r="U21" s="45">
        <v>0</v>
      </c>
      <c r="V21" s="54">
        <v>0</v>
      </c>
      <c r="W21" s="73">
        <v>0</v>
      </c>
      <c r="X21" s="45">
        <v>0</v>
      </c>
      <c r="Y21" s="45">
        <v>0</v>
      </c>
      <c r="Z21" s="45">
        <v>0</v>
      </c>
      <c r="AA21" s="54">
        <v>0</v>
      </c>
      <c r="AB21" s="73">
        <v>0</v>
      </c>
      <c r="AC21" s="45">
        <v>0</v>
      </c>
      <c r="AD21" s="45">
        <v>0</v>
      </c>
      <c r="AE21" s="45">
        <v>0</v>
      </c>
      <c r="AF21" s="54">
        <v>0</v>
      </c>
      <c r="AG21" s="73">
        <v>0</v>
      </c>
      <c r="AH21" s="45">
        <v>0</v>
      </c>
      <c r="AI21" s="45">
        <v>0</v>
      </c>
      <c r="AJ21" s="45">
        <v>0</v>
      </c>
      <c r="AK21" s="54">
        <v>0</v>
      </c>
      <c r="AL21" s="73">
        <v>0</v>
      </c>
      <c r="AM21" s="45">
        <v>0</v>
      </c>
      <c r="AN21" s="45">
        <v>0</v>
      </c>
      <c r="AO21" s="45">
        <v>0</v>
      </c>
      <c r="AP21" s="54">
        <v>0</v>
      </c>
      <c r="AQ21" s="73">
        <v>0</v>
      </c>
      <c r="AR21" s="53">
        <v>0</v>
      </c>
      <c r="AS21" s="45">
        <v>0</v>
      </c>
      <c r="AT21" s="45">
        <v>0</v>
      </c>
      <c r="AU21" s="54">
        <v>0</v>
      </c>
      <c r="AV21" s="73">
        <v>6.9900382489999995</v>
      </c>
      <c r="AW21" s="45">
        <v>2.759132069</v>
      </c>
      <c r="AX21" s="45">
        <v>0</v>
      </c>
      <c r="AY21" s="45">
        <v>0</v>
      </c>
      <c r="AZ21" s="54">
        <v>31.257654397</v>
      </c>
      <c r="BA21" s="73">
        <v>0</v>
      </c>
      <c r="BB21" s="53">
        <v>0</v>
      </c>
      <c r="BC21" s="45">
        <v>0</v>
      </c>
      <c r="BD21" s="45">
        <v>0</v>
      </c>
      <c r="BE21" s="54">
        <v>0</v>
      </c>
      <c r="BF21" s="73">
        <v>2.1873058629999997</v>
      </c>
      <c r="BG21" s="53">
        <v>0.525833387</v>
      </c>
      <c r="BH21" s="45">
        <v>0</v>
      </c>
      <c r="BI21" s="45">
        <v>0</v>
      </c>
      <c r="BJ21" s="56">
        <v>4.696262841999999</v>
      </c>
      <c r="BK21" s="61">
        <f t="shared" si="3"/>
        <v>49.355680349</v>
      </c>
    </row>
    <row r="22" spans="1:63" ht="12.75">
      <c r="A22" s="97"/>
      <c r="B22" s="3" t="s">
        <v>165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3">
        <v>0.24604870900000003</v>
      </c>
      <c r="I22" s="45">
        <v>0.26557871</v>
      </c>
      <c r="J22" s="45">
        <v>0</v>
      </c>
      <c r="K22" s="45">
        <v>0</v>
      </c>
      <c r="L22" s="54">
        <v>0.318694452</v>
      </c>
      <c r="M22" s="73">
        <v>0</v>
      </c>
      <c r="N22" s="53">
        <v>0</v>
      </c>
      <c r="O22" s="45">
        <v>0</v>
      </c>
      <c r="P22" s="45">
        <v>0</v>
      </c>
      <c r="Q22" s="54">
        <v>0</v>
      </c>
      <c r="R22" s="73">
        <v>0.054539243</v>
      </c>
      <c r="S22" s="45">
        <v>0</v>
      </c>
      <c r="T22" s="45">
        <v>0</v>
      </c>
      <c r="U22" s="45">
        <v>0</v>
      </c>
      <c r="V22" s="54">
        <v>0</v>
      </c>
      <c r="W22" s="73">
        <v>0</v>
      </c>
      <c r="X22" s="45">
        <v>0</v>
      </c>
      <c r="Y22" s="45">
        <v>0</v>
      </c>
      <c r="Z22" s="45">
        <v>0</v>
      </c>
      <c r="AA22" s="54">
        <v>0</v>
      </c>
      <c r="AB22" s="73">
        <v>0</v>
      </c>
      <c r="AC22" s="45">
        <v>0</v>
      </c>
      <c r="AD22" s="45">
        <v>0</v>
      </c>
      <c r="AE22" s="45">
        <v>0</v>
      </c>
      <c r="AF22" s="54">
        <v>0</v>
      </c>
      <c r="AG22" s="73">
        <v>0</v>
      </c>
      <c r="AH22" s="45">
        <v>0</v>
      </c>
      <c r="AI22" s="45">
        <v>0</v>
      </c>
      <c r="AJ22" s="45">
        <v>0</v>
      </c>
      <c r="AK22" s="54">
        <v>0</v>
      </c>
      <c r="AL22" s="73">
        <v>0</v>
      </c>
      <c r="AM22" s="45">
        <v>0</v>
      </c>
      <c r="AN22" s="45">
        <v>0</v>
      </c>
      <c r="AO22" s="45">
        <v>0</v>
      </c>
      <c r="AP22" s="54">
        <v>0</v>
      </c>
      <c r="AQ22" s="73">
        <v>0</v>
      </c>
      <c r="AR22" s="53">
        <v>0</v>
      </c>
      <c r="AS22" s="45">
        <v>0</v>
      </c>
      <c r="AT22" s="45">
        <v>0</v>
      </c>
      <c r="AU22" s="54">
        <v>0</v>
      </c>
      <c r="AV22" s="73">
        <v>8.076966539999999</v>
      </c>
      <c r="AW22" s="45">
        <v>1.972308401</v>
      </c>
      <c r="AX22" s="45">
        <v>0</v>
      </c>
      <c r="AY22" s="45">
        <v>0</v>
      </c>
      <c r="AZ22" s="54">
        <v>34.088283860000004</v>
      </c>
      <c r="BA22" s="73">
        <v>0</v>
      </c>
      <c r="BB22" s="53">
        <v>0</v>
      </c>
      <c r="BC22" s="45">
        <v>0</v>
      </c>
      <c r="BD22" s="45">
        <v>0</v>
      </c>
      <c r="BE22" s="54">
        <v>0</v>
      </c>
      <c r="BF22" s="73">
        <v>2.436351084</v>
      </c>
      <c r="BG22" s="53">
        <v>0.173310153</v>
      </c>
      <c r="BH22" s="45">
        <v>0</v>
      </c>
      <c r="BI22" s="45">
        <v>0</v>
      </c>
      <c r="BJ22" s="56">
        <v>5.994144569</v>
      </c>
      <c r="BK22" s="61">
        <f t="shared" si="3"/>
        <v>53.626225721000004</v>
      </c>
    </row>
    <row r="23" spans="1:63" ht="12.75">
      <c r="A23" s="97"/>
      <c r="B23" s="3" t="s">
        <v>168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3">
        <v>0.084175608</v>
      </c>
      <c r="I23" s="45">
        <v>0.508775645</v>
      </c>
      <c r="J23" s="45">
        <v>0</v>
      </c>
      <c r="K23" s="45">
        <v>0</v>
      </c>
      <c r="L23" s="54">
        <v>0.23403679700000002</v>
      </c>
      <c r="M23" s="73">
        <v>0</v>
      </c>
      <c r="N23" s="53">
        <v>0</v>
      </c>
      <c r="O23" s="45">
        <v>0</v>
      </c>
      <c r="P23" s="45">
        <v>0</v>
      </c>
      <c r="Q23" s="54">
        <v>0</v>
      </c>
      <c r="R23" s="73">
        <v>0.056482339</v>
      </c>
      <c r="S23" s="45">
        <v>0</v>
      </c>
      <c r="T23" s="45">
        <v>0</v>
      </c>
      <c r="U23" s="45">
        <v>0</v>
      </c>
      <c r="V23" s="54">
        <v>0.050877565</v>
      </c>
      <c r="W23" s="73">
        <v>0</v>
      </c>
      <c r="X23" s="45">
        <v>0</v>
      </c>
      <c r="Y23" s="45">
        <v>0</v>
      </c>
      <c r="Z23" s="45">
        <v>0</v>
      </c>
      <c r="AA23" s="54">
        <v>0</v>
      </c>
      <c r="AB23" s="73">
        <v>0</v>
      </c>
      <c r="AC23" s="45">
        <v>0</v>
      </c>
      <c r="AD23" s="45">
        <v>0</v>
      </c>
      <c r="AE23" s="45">
        <v>0</v>
      </c>
      <c r="AF23" s="54">
        <v>0</v>
      </c>
      <c r="AG23" s="73">
        <v>0</v>
      </c>
      <c r="AH23" s="45">
        <v>0</v>
      </c>
      <c r="AI23" s="45">
        <v>0</v>
      </c>
      <c r="AJ23" s="45">
        <v>0</v>
      </c>
      <c r="AK23" s="54">
        <v>0</v>
      </c>
      <c r="AL23" s="73">
        <v>0</v>
      </c>
      <c r="AM23" s="45">
        <v>0</v>
      </c>
      <c r="AN23" s="45">
        <v>0</v>
      </c>
      <c r="AO23" s="45">
        <v>0</v>
      </c>
      <c r="AP23" s="54">
        <v>0</v>
      </c>
      <c r="AQ23" s="73">
        <v>0</v>
      </c>
      <c r="AR23" s="53">
        <v>0</v>
      </c>
      <c r="AS23" s="45">
        <v>0</v>
      </c>
      <c r="AT23" s="45">
        <v>0</v>
      </c>
      <c r="AU23" s="54">
        <v>0</v>
      </c>
      <c r="AV23" s="73">
        <v>6.774514298000001</v>
      </c>
      <c r="AW23" s="45">
        <v>3.993385401</v>
      </c>
      <c r="AX23" s="45">
        <v>0</v>
      </c>
      <c r="AY23" s="45">
        <v>0</v>
      </c>
      <c r="AZ23" s="54">
        <v>29.59542941</v>
      </c>
      <c r="BA23" s="73">
        <v>0</v>
      </c>
      <c r="BB23" s="53">
        <v>0</v>
      </c>
      <c r="BC23" s="45">
        <v>0</v>
      </c>
      <c r="BD23" s="45">
        <v>0</v>
      </c>
      <c r="BE23" s="54">
        <v>0</v>
      </c>
      <c r="BF23" s="73">
        <v>1.259419459</v>
      </c>
      <c r="BG23" s="53">
        <v>0</v>
      </c>
      <c r="BH23" s="45">
        <v>0</v>
      </c>
      <c r="BI23" s="45">
        <v>0</v>
      </c>
      <c r="BJ23" s="56">
        <v>2.003144796</v>
      </c>
      <c r="BK23" s="61">
        <f t="shared" si="3"/>
        <v>44.560241318</v>
      </c>
    </row>
    <row r="24" spans="1:63" ht="12.75">
      <c r="A24" s="97"/>
      <c r="B24" s="3" t="s">
        <v>129</v>
      </c>
      <c r="C24" s="55">
        <v>0</v>
      </c>
      <c r="D24" s="53">
        <v>0</v>
      </c>
      <c r="E24" s="45">
        <v>0</v>
      </c>
      <c r="F24" s="45">
        <v>0</v>
      </c>
      <c r="G24" s="54">
        <v>0</v>
      </c>
      <c r="H24" s="73">
        <v>0.027374548999999998</v>
      </c>
      <c r="I24" s="45">
        <v>10.546981701</v>
      </c>
      <c r="J24" s="45">
        <v>0</v>
      </c>
      <c r="K24" s="45">
        <v>0</v>
      </c>
      <c r="L24" s="54">
        <v>1.796544741</v>
      </c>
      <c r="M24" s="73">
        <v>0</v>
      </c>
      <c r="N24" s="53">
        <v>0</v>
      </c>
      <c r="O24" s="45">
        <v>0</v>
      </c>
      <c r="P24" s="45">
        <v>0</v>
      </c>
      <c r="Q24" s="54">
        <v>0</v>
      </c>
      <c r="R24" s="73">
        <v>0</v>
      </c>
      <c r="S24" s="45">
        <v>3.19796129</v>
      </c>
      <c r="T24" s="45">
        <v>0</v>
      </c>
      <c r="U24" s="45">
        <v>0</v>
      </c>
      <c r="V24" s="54">
        <v>0</v>
      </c>
      <c r="W24" s="73">
        <v>0</v>
      </c>
      <c r="X24" s="45">
        <v>0</v>
      </c>
      <c r="Y24" s="45">
        <v>0</v>
      </c>
      <c r="Z24" s="45">
        <v>0</v>
      </c>
      <c r="AA24" s="54">
        <v>0</v>
      </c>
      <c r="AB24" s="73">
        <v>0</v>
      </c>
      <c r="AC24" s="45">
        <v>0</v>
      </c>
      <c r="AD24" s="45">
        <v>0</v>
      </c>
      <c r="AE24" s="45">
        <v>0</v>
      </c>
      <c r="AF24" s="54">
        <v>0</v>
      </c>
      <c r="AG24" s="73">
        <v>0</v>
      </c>
      <c r="AH24" s="45">
        <v>0</v>
      </c>
      <c r="AI24" s="45">
        <v>0</v>
      </c>
      <c r="AJ24" s="45">
        <v>0</v>
      </c>
      <c r="AK24" s="54">
        <v>0</v>
      </c>
      <c r="AL24" s="73">
        <v>0</v>
      </c>
      <c r="AM24" s="45">
        <v>0</v>
      </c>
      <c r="AN24" s="45">
        <v>0</v>
      </c>
      <c r="AO24" s="45">
        <v>0</v>
      </c>
      <c r="AP24" s="54">
        <v>0</v>
      </c>
      <c r="AQ24" s="73">
        <v>0</v>
      </c>
      <c r="AR24" s="53">
        <v>0</v>
      </c>
      <c r="AS24" s="45">
        <v>0</v>
      </c>
      <c r="AT24" s="45">
        <v>0</v>
      </c>
      <c r="AU24" s="54">
        <v>0</v>
      </c>
      <c r="AV24" s="73">
        <v>0.17077535800000002</v>
      </c>
      <c r="AW24" s="45">
        <v>12.894431349</v>
      </c>
      <c r="AX24" s="45">
        <v>0</v>
      </c>
      <c r="AY24" s="45">
        <v>0</v>
      </c>
      <c r="AZ24" s="54">
        <v>3.107354557</v>
      </c>
      <c r="BA24" s="73">
        <v>0</v>
      </c>
      <c r="BB24" s="53">
        <v>0</v>
      </c>
      <c r="BC24" s="45">
        <v>0</v>
      </c>
      <c r="BD24" s="45">
        <v>0</v>
      </c>
      <c r="BE24" s="54">
        <v>0</v>
      </c>
      <c r="BF24" s="73">
        <v>0</v>
      </c>
      <c r="BG24" s="53">
        <v>0</v>
      </c>
      <c r="BH24" s="45">
        <v>0</v>
      </c>
      <c r="BI24" s="45">
        <v>0</v>
      </c>
      <c r="BJ24" s="56">
        <v>0.025509657999999998</v>
      </c>
      <c r="BK24" s="61">
        <f t="shared" si="3"/>
        <v>31.766933203</v>
      </c>
    </row>
    <row r="25" spans="1:63" ht="12.75">
      <c r="A25" s="97"/>
      <c r="B25" s="3" t="s">
        <v>130</v>
      </c>
      <c r="C25" s="55">
        <v>0</v>
      </c>
      <c r="D25" s="53">
        <v>46.4243095</v>
      </c>
      <c r="E25" s="45">
        <v>0</v>
      </c>
      <c r="F25" s="45">
        <v>0</v>
      </c>
      <c r="G25" s="54">
        <v>0</v>
      </c>
      <c r="H25" s="73">
        <v>0.150722819</v>
      </c>
      <c r="I25" s="45">
        <v>114.166534375</v>
      </c>
      <c r="J25" s="45">
        <v>0</v>
      </c>
      <c r="K25" s="45">
        <v>0</v>
      </c>
      <c r="L25" s="54">
        <v>18.239562291</v>
      </c>
      <c r="M25" s="73">
        <v>0</v>
      </c>
      <c r="N25" s="53">
        <v>0</v>
      </c>
      <c r="O25" s="45">
        <v>0</v>
      </c>
      <c r="P25" s="45">
        <v>0</v>
      </c>
      <c r="Q25" s="54">
        <v>0</v>
      </c>
      <c r="R25" s="73">
        <v>0.017003521</v>
      </c>
      <c r="S25" s="45">
        <v>70.737127971</v>
      </c>
      <c r="T25" s="45">
        <v>0</v>
      </c>
      <c r="U25" s="45">
        <v>0</v>
      </c>
      <c r="V25" s="54">
        <v>0</v>
      </c>
      <c r="W25" s="73">
        <v>0</v>
      </c>
      <c r="X25" s="45">
        <v>0</v>
      </c>
      <c r="Y25" s="45">
        <v>0</v>
      </c>
      <c r="Z25" s="45">
        <v>0</v>
      </c>
      <c r="AA25" s="54">
        <v>0</v>
      </c>
      <c r="AB25" s="73">
        <v>0</v>
      </c>
      <c r="AC25" s="45">
        <v>0</v>
      </c>
      <c r="AD25" s="45">
        <v>0</v>
      </c>
      <c r="AE25" s="45">
        <v>0</v>
      </c>
      <c r="AF25" s="54">
        <v>0</v>
      </c>
      <c r="AG25" s="73">
        <v>0</v>
      </c>
      <c r="AH25" s="45">
        <v>0</v>
      </c>
      <c r="AI25" s="45">
        <v>0</v>
      </c>
      <c r="AJ25" s="45">
        <v>0</v>
      </c>
      <c r="AK25" s="54">
        <v>0</v>
      </c>
      <c r="AL25" s="73">
        <v>0</v>
      </c>
      <c r="AM25" s="45">
        <v>0</v>
      </c>
      <c r="AN25" s="45">
        <v>0</v>
      </c>
      <c r="AO25" s="45">
        <v>0</v>
      </c>
      <c r="AP25" s="54">
        <v>0</v>
      </c>
      <c r="AQ25" s="73">
        <v>0</v>
      </c>
      <c r="AR25" s="53">
        <v>12.82550645</v>
      </c>
      <c r="AS25" s="45">
        <v>0</v>
      </c>
      <c r="AT25" s="45">
        <v>0</v>
      </c>
      <c r="AU25" s="54">
        <v>0</v>
      </c>
      <c r="AV25" s="73">
        <v>0.497871629</v>
      </c>
      <c r="AW25" s="45">
        <v>28.347996204</v>
      </c>
      <c r="AX25" s="45">
        <v>0</v>
      </c>
      <c r="AY25" s="45">
        <v>0</v>
      </c>
      <c r="AZ25" s="54">
        <v>53.871054904</v>
      </c>
      <c r="BA25" s="73">
        <v>0</v>
      </c>
      <c r="BB25" s="53">
        <v>0</v>
      </c>
      <c r="BC25" s="45">
        <v>0</v>
      </c>
      <c r="BD25" s="45">
        <v>0</v>
      </c>
      <c r="BE25" s="54">
        <v>0</v>
      </c>
      <c r="BF25" s="73">
        <v>0.03139684</v>
      </c>
      <c r="BG25" s="53">
        <v>0.32063766099999996</v>
      </c>
      <c r="BH25" s="45">
        <v>0</v>
      </c>
      <c r="BI25" s="45">
        <v>0</v>
      </c>
      <c r="BJ25" s="56">
        <v>0.21803361000000002</v>
      </c>
      <c r="BK25" s="61">
        <f t="shared" si="3"/>
        <v>345.847757775</v>
      </c>
    </row>
    <row r="26" spans="1:63" ht="12.75">
      <c r="A26" s="97"/>
      <c r="B26" s="3" t="s">
        <v>131</v>
      </c>
      <c r="C26" s="55">
        <v>0</v>
      </c>
      <c r="D26" s="53">
        <v>0</v>
      </c>
      <c r="E26" s="45">
        <v>0</v>
      </c>
      <c r="F26" s="45">
        <v>0</v>
      </c>
      <c r="G26" s="54">
        <v>0</v>
      </c>
      <c r="H26" s="73">
        <v>0.007174838</v>
      </c>
      <c r="I26" s="45">
        <v>0</v>
      </c>
      <c r="J26" s="45">
        <v>0</v>
      </c>
      <c r="K26" s="45">
        <v>0</v>
      </c>
      <c r="L26" s="54">
        <v>1.1298455269999998</v>
      </c>
      <c r="M26" s="73">
        <v>0</v>
      </c>
      <c r="N26" s="53">
        <v>0</v>
      </c>
      <c r="O26" s="45">
        <v>0</v>
      </c>
      <c r="P26" s="45">
        <v>0</v>
      </c>
      <c r="Q26" s="54">
        <v>0</v>
      </c>
      <c r="R26" s="73">
        <v>0</v>
      </c>
      <c r="S26" s="45">
        <v>0</v>
      </c>
      <c r="T26" s="45">
        <v>0</v>
      </c>
      <c r="U26" s="45">
        <v>0</v>
      </c>
      <c r="V26" s="54">
        <v>0</v>
      </c>
      <c r="W26" s="73">
        <v>0</v>
      </c>
      <c r="X26" s="45">
        <v>0</v>
      </c>
      <c r="Y26" s="45">
        <v>0</v>
      </c>
      <c r="Z26" s="45">
        <v>0</v>
      </c>
      <c r="AA26" s="54">
        <v>0</v>
      </c>
      <c r="AB26" s="73">
        <v>0</v>
      </c>
      <c r="AC26" s="45">
        <v>0</v>
      </c>
      <c r="AD26" s="45">
        <v>0</v>
      </c>
      <c r="AE26" s="45">
        <v>0</v>
      </c>
      <c r="AF26" s="54">
        <v>0</v>
      </c>
      <c r="AG26" s="73">
        <v>0</v>
      </c>
      <c r="AH26" s="45">
        <v>0</v>
      </c>
      <c r="AI26" s="45">
        <v>0</v>
      </c>
      <c r="AJ26" s="45">
        <v>0</v>
      </c>
      <c r="AK26" s="54">
        <v>0</v>
      </c>
      <c r="AL26" s="73">
        <v>0</v>
      </c>
      <c r="AM26" s="45">
        <v>0</v>
      </c>
      <c r="AN26" s="45">
        <v>0</v>
      </c>
      <c r="AO26" s="45">
        <v>0</v>
      </c>
      <c r="AP26" s="54">
        <v>0</v>
      </c>
      <c r="AQ26" s="73">
        <v>0</v>
      </c>
      <c r="AR26" s="53">
        <v>0</v>
      </c>
      <c r="AS26" s="45">
        <v>0</v>
      </c>
      <c r="AT26" s="45">
        <v>0</v>
      </c>
      <c r="AU26" s="54">
        <v>0</v>
      </c>
      <c r="AV26" s="73">
        <v>0.077689344</v>
      </c>
      <c r="AW26" s="45">
        <v>2.9305174199999997</v>
      </c>
      <c r="AX26" s="45">
        <v>0</v>
      </c>
      <c r="AY26" s="45">
        <v>0</v>
      </c>
      <c r="AZ26" s="54">
        <v>3.397113819</v>
      </c>
      <c r="BA26" s="73">
        <v>0</v>
      </c>
      <c r="BB26" s="53">
        <v>0</v>
      </c>
      <c r="BC26" s="45">
        <v>0</v>
      </c>
      <c r="BD26" s="45">
        <v>0</v>
      </c>
      <c r="BE26" s="54">
        <v>0</v>
      </c>
      <c r="BF26" s="73">
        <v>0</v>
      </c>
      <c r="BG26" s="53">
        <v>0.407550658</v>
      </c>
      <c r="BH26" s="45">
        <v>0</v>
      </c>
      <c r="BI26" s="45">
        <v>0</v>
      </c>
      <c r="BJ26" s="56">
        <v>0.573118113</v>
      </c>
      <c r="BK26" s="61">
        <f t="shared" si="3"/>
        <v>8.523009719</v>
      </c>
    </row>
    <row r="27" spans="1:63" ht="12.75">
      <c r="A27" s="97"/>
      <c r="B27" s="3" t="s">
        <v>132</v>
      </c>
      <c r="C27" s="55">
        <v>0</v>
      </c>
      <c r="D27" s="53">
        <v>64.17396775</v>
      </c>
      <c r="E27" s="45">
        <v>0</v>
      </c>
      <c r="F27" s="45">
        <v>0</v>
      </c>
      <c r="G27" s="54">
        <v>0</v>
      </c>
      <c r="H27" s="73">
        <v>0.10997200800000001</v>
      </c>
      <c r="I27" s="45">
        <v>75.12110152999999</v>
      </c>
      <c r="J27" s="45">
        <v>0</v>
      </c>
      <c r="K27" s="45">
        <v>0</v>
      </c>
      <c r="L27" s="54">
        <v>65.352432183</v>
      </c>
      <c r="M27" s="73">
        <v>0</v>
      </c>
      <c r="N27" s="53">
        <v>0</v>
      </c>
      <c r="O27" s="45">
        <v>0</v>
      </c>
      <c r="P27" s="45">
        <v>0</v>
      </c>
      <c r="Q27" s="54">
        <v>0</v>
      </c>
      <c r="R27" s="73">
        <v>0.024711589000000003</v>
      </c>
      <c r="S27" s="45">
        <v>6.417396775</v>
      </c>
      <c r="T27" s="45">
        <v>0</v>
      </c>
      <c r="U27" s="45">
        <v>0</v>
      </c>
      <c r="V27" s="54">
        <v>0.038504381</v>
      </c>
      <c r="W27" s="73">
        <v>0</v>
      </c>
      <c r="X27" s="45">
        <v>0</v>
      </c>
      <c r="Y27" s="45">
        <v>0</v>
      </c>
      <c r="Z27" s="45">
        <v>0</v>
      </c>
      <c r="AA27" s="54">
        <v>0</v>
      </c>
      <c r="AB27" s="73">
        <v>0</v>
      </c>
      <c r="AC27" s="45">
        <v>0</v>
      </c>
      <c r="AD27" s="45">
        <v>0</v>
      </c>
      <c r="AE27" s="45">
        <v>0</v>
      </c>
      <c r="AF27" s="54">
        <v>0</v>
      </c>
      <c r="AG27" s="73">
        <v>0</v>
      </c>
      <c r="AH27" s="45">
        <v>0</v>
      </c>
      <c r="AI27" s="45">
        <v>0</v>
      </c>
      <c r="AJ27" s="45">
        <v>0</v>
      </c>
      <c r="AK27" s="54">
        <v>0</v>
      </c>
      <c r="AL27" s="73">
        <v>0</v>
      </c>
      <c r="AM27" s="45">
        <v>0</v>
      </c>
      <c r="AN27" s="45">
        <v>0</v>
      </c>
      <c r="AO27" s="45">
        <v>0</v>
      </c>
      <c r="AP27" s="54">
        <v>0</v>
      </c>
      <c r="AQ27" s="73">
        <v>0</v>
      </c>
      <c r="AR27" s="53">
        <v>0</v>
      </c>
      <c r="AS27" s="45">
        <v>0</v>
      </c>
      <c r="AT27" s="45">
        <v>0</v>
      </c>
      <c r="AU27" s="54">
        <v>0</v>
      </c>
      <c r="AV27" s="73">
        <v>0.122501655</v>
      </c>
      <c r="AW27" s="45">
        <v>58.448016339999995</v>
      </c>
      <c r="AX27" s="45">
        <v>0</v>
      </c>
      <c r="AY27" s="45">
        <v>0</v>
      </c>
      <c r="AZ27" s="54">
        <v>23.901238966</v>
      </c>
      <c r="BA27" s="73">
        <v>0</v>
      </c>
      <c r="BB27" s="53">
        <v>0</v>
      </c>
      <c r="BC27" s="45">
        <v>0</v>
      </c>
      <c r="BD27" s="45">
        <v>0</v>
      </c>
      <c r="BE27" s="54">
        <v>0</v>
      </c>
      <c r="BF27" s="73">
        <v>0.021143068</v>
      </c>
      <c r="BG27" s="53">
        <v>0</v>
      </c>
      <c r="BH27" s="45">
        <v>0</v>
      </c>
      <c r="BI27" s="45">
        <v>0</v>
      </c>
      <c r="BJ27" s="56">
        <v>0.389504083</v>
      </c>
      <c r="BK27" s="61">
        <f t="shared" si="3"/>
        <v>294.120490328</v>
      </c>
    </row>
    <row r="28" spans="1:63" ht="12.75">
      <c r="A28" s="97"/>
      <c r="B28" s="3" t="s">
        <v>133</v>
      </c>
      <c r="C28" s="55">
        <v>0</v>
      </c>
      <c r="D28" s="53">
        <v>0</v>
      </c>
      <c r="E28" s="45">
        <v>0</v>
      </c>
      <c r="F28" s="45">
        <v>0</v>
      </c>
      <c r="G28" s="54">
        <v>0</v>
      </c>
      <c r="H28" s="73">
        <v>0.363287123</v>
      </c>
      <c r="I28" s="45">
        <v>10.848825656</v>
      </c>
      <c r="J28" s="45">
        <v>0</v>
      </c>
      <c r="K28" s="45">
        <v>0</v>
      </c>
      <c r="L28" s="54">
        <v>6.348232325</v>
      </c>
      <c r="M28" s="73">
        <v>0</v>
      </c>
      <c r="N28" s="53">
        <v>0</v>
      </c>
      <c r="O28" s="45">
        <v>0</v>
      </c>
      <c r="P28" s="45">
        <v>0</v>
      </c>
      <c r="Q28" s="54">
        <v>0</v>
      </c>
      <c r="R28" s="73">
        <v>0.213795682</v>
      </c>
      <c r="S28" s="45">
        <v>6.36675645</v>
      </c>
      <c r="T28" s="45">
        <v>0</v>
      </c>
      <c r="U28" s="45">
        <v>0</v>
      </c>
      <c r="V28" s="54">
        <v>0.8913459029999999</v>
      </c>
      <c r="W28" s="73">
        <v>0</v>
      </c>
      <c r="X28" s="45">
        <v>0</v>
      </c>
      <c r="Y28" s="45">
        <v>0</v>
      </c>
      <c r="Z28" s="45">
        <v>0</v>
      </c>
      <c r="AA28" s="54">
        <v>0</v>
      </c>
      <c r="AB28" s="73">
        <v>0</v>
      </c>
      <c r="AC28" s="45">
        <v>0</v>
      </c>
      <c r="AD28" s="45">
        <v>0</v>
      </c>
      <c r="AE28" s="45">
        <v>0</v>
      </c>
      <c r="AF28" s="54">
        <v>0</v>
      </c>
      <c r="AG28" s="73">
        <v>0</v>
      </c>
      <c r="AH28" s="45">
        <v>0</v>
      </c>
      <c r="AI28" s="45">
        <v>0</v>
      </c>
      <c r="AJ28" s="45">
        <v>0</v>
      </c>
      <c r="AK28" s="54">
        <v>0</v>
      </c>
      <c r="AL28" s="73">
        <v>0</v>
      </c>
      <c r="AM28" s="45">
        <v>0</v>
      </c>
      <c r="AN28" s="45">
        <v>0</v>
      </c>
      <c r="AO28" s="45">
        <v>0</v>
      </c>
      <c r="AP28" s="54">
        <v>0</v>
      </c>
      <c r="AQ28" s="73">
        <v>0</v>
      </c>
      <c r="AR28" s="53">
        <v>0</v>
      </c>
      <c r="AS28" s="45">
        <v>0</v>
      </c>
      <c r="AT28" s="45">
        <v>0</v>
      </c>
      <c r="AU28" s="54">
        <v>0</v>
      </c>
      <c r="AV28" s="73">
        <v>0.599048475</v>
      </c>
      <c r="AW28" s="45">
        <v>11.492834540999999</v>
      </c>
      <c r="AX28" s="45">
        <v>0</v>
      </c>
      <c r="AY28" s="45">
        <v>0</v>
      </c>
      <c r="AZ28" s="54">
        <v>40.073246655</v>
      </c>
      <c r="BA28" s="73">
        <v>0</v>
      </c>
      <c r="BB28" s="53">
        <v>0</v>
      </c>
      <c r="BC28" s="45">
        <v>0</v>
      </c>
      <c r="BD28" s="45">
        <v>0</v>
      </c>
      <c r="BE28" s="54">
        <v>0</v>
      </c>
      <c r="BF28" s="73">
        <v>0.15173846100000002</v>
      </c>
      <c r="BG28" s="53">
        <v>2.182706762</v>
      </c>
      <c r="BH28" s="45">
        <v>0</v>
      </c>
      <c r="BI28" s="45">
        <v>0</v>
      </c>
      <c r="BJ28" s="56">
        <v>8.07521525</v>
      </c>
      <c r="BK28" s="61">
        <f t="shared" si="3"/>
        <v>87.60703328299998</v>
      </c>
    </row>
    <row r="29" spans="1:63" ht="12.75">
      <c r="A29" s="97"/>
      <c r="B29" s="3" t="s">
        <v>134</v>
      </c>
      <c r="C29" s="55">
        <v>0</v>
      </c>
      <c r="D29" s="53">
        <v>173.990388022</v>
      </c>
      <c r="E29" s="45">
        <v>0</v>
      </c>
      <c r="F29" s="45">
        <v>0</v>
      </c>
      <c r="G29" s="54">
        <v>0</v>
      </c>
      <c r="H29" s="73">
        <v>0.142384802</v>
      </c>
      <c r="I29" s="45">
        <v>129.02720968</v>
      </c>
      <c r="J29" s="45">
        <v>0</v>
      </c>
      <c r="K29" s="45">
        <v>0</v>
      </c>
      <c r="L29" s="54">
        <v>71.840490899</v>
      </c>
      <c r="M29" s="73">
        <v>0</v>
      </c>
      <c r="N29" s="53">
        <v>0</v>
      </c>
      <c r="O29" s="45">
        <v>0</v>
      </c>
      <c r="P29" s="45">
        <v>0</v>
      </c>
      <c r="Q29" s="54">
        <v>0</v>
      </c>
      <c r="R29" s="73">
        <v>0.024873992</v>
      </c>
      <c r="S29" s="45">
        <v>0</v>
      </c>
      <c r="T29" s="45">
        <v>0</v>
      </c>
      <c r="U29" s="45">
        <v>0</v>
      </c>
      <c r="V29" s="54">
        <v>0.419031765</v>
      </c>
      <c r="W29" s="73">
        <v>0</v>
      </c>
      <c r="X29" s="45">
        <v>0</v>
      </c>
      <c r="Y29" s="45">
        <v>0</v>
      </c>
      <c r="Z29" s="45">
        <v>0</v>
      </c>
      <c r="AA29" s="54">
        <v>0</v>
      </c>
      <c r="AB29" s="73">
        <v>0</v>
      </c>
      <c r="AC29" s="45">
        <v>0</v>
      </c>
      <c r="AD29" s="45">
        <v>0</v>
      </c>
      <c r="AE29" s="45">
        <v>0</v>
      </c>
      <c r="AF29" s="54">
        <v>0</v>
      </c>
      <c r="AG29" s="73">
        <v>0</v>
      </c>
      <c r="AH29" s="45">
        <v>0</v>
      </c>
      <c r="AI29" s="45">
        <v>0</v>
      </c>
      <c r="AJ29" s="45">
        <v>0</v>
      </c>
      <c r="AK29" s="54">
        <v>0</v>
      </c>
      <c r="AL29" s="73">
        <v>0</v>
      </c>
      <c r="AM29" s="45">
        <v>0</v>
      </c>
      <c r="AN29" s="45">
        <v>0</v>
      </c>
      <c r="AO29" s="45">
        <v>0</v>
      </c>
      <c r="AP29" s="54">
        <v>0</v>
      </c>
      <c r="AQ29" s="73">
        <v>0</v>
      </c>
      <c r="AR29" s="53">
        <v>0</v>
      </c>
      <c r="AS29" s="45">
        <v>0</v>
      </c>
      <c r="AT29" s="45">
        <v>0</v>
      </c>
      <c r="AU29" s="54">
        <v>0</v>
      </c>
      <c r="AV29" s="73">
        <v>0.202918407</v>
      </c>
      <c r="AW29" s="45">
        <v>21.856060581</v>
      </c>
      <c r="AX29" s="45">
        <v>0</v>
      </c>
      <c r="AY29" s="45">
        <v>0</v>
      </c>
      <c r="AZ29" s="54">
        <v>88.504548525</v>
      </c>
      <c r="BA29" s="73">
        <v>0</v>
      </c>
      <c r="BB29" s="53">
        <v>0</v>
      </c>
      <c r="BC29" s="45">
        <v>0</v>
      </c>
      <c r="BD29" s="45">
        <v>0</v>
      </c>
      <c r="BE29" s="54">
        <v>0</v>
      </c>
      <c r="BF29" s="73">
        <v>0.016836008</v>
      </c>
      <c r="BG29" s="53">
        <v>0</v>
      </c>
      <c r="BH29" s="45">
        <v>0</v>
      </c>
      <c r="BI29" s="45">
        <v>0</v>
      </c>
      <c r="BJ29" s="56">
        <v>0.046011176</v>
      </c>
      <c r="BK29" s="61">
        <f t="shared" si="3"/>
        <v>486.070753857</v>
      </c>
    </row>
    <row r="30" spans="1:63" ht="12.75">
      <c r="A30" s="97"/>
      <c r="B30" s="3" t="s">
        <v>135</v>
      </c>
      <c r="C30" s="55">
        <v>0</v>
      </c>
      <c r="D30" s="53">
        <v>0</v>
      </c>
      <c r="E30" s="45">
        <v>0</v>
      </c>
      <c r="F30" s="45">
        <v>0</v>
      </c>
      <c r="G30" s="54">
        <v>0</v>
      </c>
      <c r="H30" s="73">
        <v>0.260248512</v>
      </c>
      <c r="I30" s="45">
        <v>50.80498064</v>
      </c>
      <c r="J30" s="45">
        <v>0</v>
      </c>
      <c r="K30" s="45">
        <v>0</v>
      </c>
      <c r="L30" s="54">
        <v>3.219765647</v>
      </c>
      <c r="M30" s="73">
        <v>0</v>
      </c>
      <c r="N30" s="53">
        <v>0</v>
      </c>
      <c r="O30" s="45">
        <v>0</v>
      </c>
      <c r="P30" s="45">
        <v>0</v>
      </c>
      <c r="Q30" s="54">
        <v>0</v>
      </c>
      <c r="R30" s="73">
        <v>0.009525934</v>
      </c>
      <c r="S30" s="45">
        <v>66.92225821</v>
      </c>
      <c r="T30" s="45">
        <v>0</v>
      </c>
      <c r="U30" s="45">
        <v>0</v>
      </c>
      <c r="V30" s="54">
        <v>0</v>
      </c>
      <c r="W30" s="73">
        <v>0</v>
      </c>
      <c r="X30" s="45">
        <v>0</v>
      </c>
      <c r="Y30" s="45">
        <v>0</v>
      </c>
      <c r="Z30" s="45">
        <v>0</v>
      </c>
      <c r="AA30" s="54">
        <v>0</v>
      </c>
      <c r="AB30" s="73">
        <v>0</v>
      </c>
      <c r="AC30" s="45">
        <v>0</v>
      </c>
      <c r="AD30" s="45">
        <v>0</v>
      </c>
      <c r="AE30" s="45">
        <v>0</v>
      </c>
      <c r="AF30" s="54">
        <v>0</v>
      </c>
      <c r="AG30" s="73">
        <v>0</v>
      </c>
      <c r="AH30" s="45">
        <v>0</v>
      </c>
      <c r="AI30" s="45">
        <v>0</v>
      </c>
      <c r="AJ30" s="45">
        <v>0</v>
      </c>
      <c r="AK30" s="54">
        <v>0</v>
      </c>
      <c r="AL30" s="73">
        <v>0</v>
      </c>
      <c r="AM30" s="45">
        <v>0</v>
      </c>
      <c r="AN30" s="45">
        <v>0</v>
      </c>
      <c r="AO30" s="45">
        <v>0</v>
      </c>
      <c r="AP30" s="54">
        <v>0</v>
      </c>
      <c r="AQ30" s="73">
        <v>0</v>
      </c>
      <c r="AR30" s="53">
        <v>0</v>
      </c>
      <c r="AS30" s="45">
        <v>0</v>
      </c>
      <c r="AT30" s="45">
        <v>0</v>
      </c>
      <c r="AU30" s="54">
        <v>0</v>
      </c>
      <c r="AV30" s="73">
        <v>0.699071779</v>
      </c>
      <c r="AW30" s="45">
        <v>0.264954358</v>
      </c>
      <c r="AX30" s="45">
        <v>0</v>
      </c>
      <c r="AY30" s="45">
        <v>0</v>
      </c>
      <c r="AZ30" s="54">
        <v>10.367544309000001</v>
      </c>
      <c r="BA30" s="73">
        <v>0</v>
      </c>
      <c r="BB30" s="53">
        <v>0</v>
      </c>
      <c r="BC30" s="45">
        <v>0</v>
      </c>
      <c r="BD30" s="45">
        <v>0</v>
      </c>
      <c r="BE30" s="54">
        <v>0</v>
      </c>
      <c r="BF30" s="73">
        <v>0.121069544</v>
      </c>
      <c r="BG30" s="53">
        <v>0</v>
      </c>
      <c r="BH30" s="45">
        <v>0</v>
      </c>
      <c r="BI30" s="45">
        <v>0</v>
      </c>
      <c r="BJ30" s="56">
        <v>0.733548417</v>
      </c>
      <c r="BK30" s="61">
        <f t="shared" si="3"/>
        <v>133.40296734999998</v>
      </c>
    </row>
    <row r="31" spans="1:63" ht="12.75">
      <c r="A31" s="97"/>
      <c r="B31" s="3" t="s">
        <v>136</v>
      </c>
      <c r="C31" s="55">
        <v>0</v>
      </c>
      <c r="D31" s="53">
        <v>0</v>
      </c>
      <c r="E31" s="45">
        <v>0</v>
      </c>
      <c r="F31" s="45">
        <v>0</v>
      </c>
      <c r="G31" s="54">
        <v>0</v>
      </c>
      <c r="H31" s="73">
        <v>0.028260445000000002</v>
      </c>
      <c r="I31" s="45">
        <v>5.209065128</v>
      </c>
      <c r="J31" s="45">
        <v>0</v>
      </c>
      <c r="K31" s="45">
        <v>0</v>
      </c>
      <c r="L31" s="54">
        <v>5.559577171</v>
      </c>
      <c r="M31" s="73">
        <v>0</v>
      </c>
      <c r="N31" s="53">
        <v>0</v>
      </c>
      <c r="O31" s="45">
        <v>0</v>
      </c>
      <c r="P31" s="45">
        <v>0</v>
      </c>
      <c r="Q31" s="54">
        <v>0</v>
      </c>
      <c r="R31" s="73">
        <v>0</v>
      </c>
      <c r="S31" s="45">
        <v>0</v>
      </c>
      <c r="T31" s="45">
        <v>0</v>
      </c>
      <c r="U31" s="45">
        <v>0</v>
      </c>
      <c r="V31" s="54">
        <v>0</v>
      </c>
      <c r="W31" s="73">
        <v>0</v>
      </c>
      <c r="X31" s="45">
        <v>0</v>
      </c>
      <c r="Y31" s="45">
        <v>0</v>
      </c>
      <c r="Z31" s="45">
        <v>0</v>
      </c>
      <c r="AA31" s="54">
        <v>0</v>
      </c>
      <c r="AB31" s="73">
        <v>0</v>
      </c>
      <c r="AC31" s="45">
        <v>0</v>
      </c>
      <c r="AD31" s="45">
        <v>0</v>
      </c>
      <c r="AE31" s="45">
        <v>0</v>
      </c>
      <c r="AF31" s="54">
        <v>0</v>
      </c>
      <c r="AG31" s="73">
        <v>0</v>
      </c>
      <c r="AH31" s="45">
        <v>0</v>
      </c>
      <c r="AI31" s="45">
        <v>0</v>
      </c>
      <c r="AJ31" s="45">
        <v>0</v>
      </c>
      <c r="AK31" s="54">
        <v>0</v>
      </c>
      <c r="AL31" s="73">
        <v>0</v>
      </c>
      <c r="AM31" s="45">
        <v>0</v>
      </c>
      <c r="AN31" s="45">
        <v>0</v>
      </c>
      <c r="AO31" s="45">
        <v>0</v>
      </c>
      <c r="AP31" s="54">
        <v>0</v>
      </c>
      <c r="AQ31" s="73">
        <v>0</v>
      </c>
      <c r="AR31" s="53">
        <v>0</v>
      </c>
      <c r="AS31" s="45">
        <v>0</v>
      </c>
      <c r="AT31" s="45">
        <v>0</v>
      </c>
      <c r="AU31" s="54">
        <v>0</v>
      </c>
      <c r="AV31" s="73">
        <v>0.35673165399999995</v>
      </c>
      <c r="AW31" s="45">
        <v>0.6956288230000001</v>
      </c>
      <c r="AX31" s="45">
        <v>0</v>
      </c>
      <c r="AY31" s="45">
        <v>0</v>
      </c>
      <c r="AZ31" s="54">
        <v>5.634617488</v>
      </c>
      <c r="BA31" s="73">
        <v>0</v>
      </c>
      <c r="BB31" s="53">
        <v>0</v>
      </c>
      <c r="BC31" s="45">
        <v>0</v>
      </c>
      <c r="BD31" s="45">
        <v>0</v>
      </c>
      <c r="BE31" s="54">
        <v>0</v>
      </c>
      <c r="BF31" s="73">
        <v>0.021757322</v>
      </c>
      <c r="BG31" s="53">
        <v>5.203569806</v>
      </c>
      <c r="BH31" s="45">
        <v>0</v>
      </c>
      <c r="BI31" s="45">
        <v>0</v>
      </c>
      <c r="BJ31" s="56">
        <v>0</v>
      </c>
      <c r="BK31" s="61">
        <f t="shared" si="3"/>
        <v>22.709207837</v>
      </c>
    </row>
    <row r="32" spans="1:63" ht="12.75">
      <c r="A32" s="97"/>
      <c r="B32" s="3" t="s">
        <v>137</v>
      </c>
      <c r="C32" s="55">
        <v>0</v>
      </c>
      <c r="D32" s="53">
        <v>0</v>
      </c>
      <c r="E32" s="45">
        <v>0</v>
      </c>
      <c r="F32" s="45">
        <v>0</v>
      </c>
      <c r="G32" s="54">
        <v>0</v>
      </c>
      <c r="H32" s="73">
        <v>0.439869833</v>
      </c>
      <c r="I32" s="45">
        <v>13.901047743000001</v>
      </c>
      <c r="J32" s="45">
        <v>0</v>
      </c>
      <c r="K32" s="45">
        <v>0</v>
      </c>
      <c r="L32" s="54">
        <v>16.243668255000003</v>
      </c>
      <c r="M32" s="73">
        <v>0</v>
      </c>
      <c r="N32" s="53">
        <v>0</v>
      </c>
      <c r="O32" s="45">
        <v>0</v>
      </c>
      <c r="P32" s="45">
        <v>0</v>
      </c>
      <c r="Q32" s="54">
        <v>0</v>
      </c>
      <c r="R32" s="73">
        <v>0.003791195</v>
      </c>
      <c r="S32" s="45">
        <v>0</v>
      </c>
      <c r="T32" s="45">
        <v>0</v>
      </c>
      <c r="U32" s="45">
        <v>0</v>
      </c>
      <c r="V32" s="54">
        <v>0.736606361</v>
      </c>
      <c r="W32" s="73">
        <v>0</v>
      </c>
      <c r="X32" s="45">
        <v>0</v>
      </c>
      <c r="Y32" s="45">
        <v>0</v>
      </c>
      <c r="Z32" s="45">
        <v>0</v>
      </c>
      <c r="AA32" s="54">
        <v>0</v>
      </c>
      <c r="AB32" s="73">
        <v>0.025205529</v>
      </c>
      <c r="AC32" s="45">
        <v>0</v>
      </c>
      <c r="AD32" s="45">
        <v>0</v>
      </c>
      <c r="AE32" s="45">
        <v>0</v>
      </c>
      <c r="AF32" s="54">
        <v>0</v>
      </c>
      <c r="AG32" s="73">
        <v>0</v>
      </c>
      <c r="AH32" s="45">
        <v>0</v>
      </c>
      <c r="AI32" s="45">
        <v>0</v>
      </c>
      <c r="AJ32" s="45">
        <v>0</v>
      </c>
      <c r="AK32" s="54">
        <v>0</v>
      </c>
      <c r="AL32" s="73">
        <v>0</v>
      </c>
      <c r="AM32" s="45">
        <v>0</v>
      </c>
      <c r="AN32" s="45">
        <v>0</v>
      </c>
      <c r="AO32" s="45">
        <v>0</v>
      </c>
      <c r="AP32" s="54">
        <v>0</v>
      </c>
      <c r="AQ32" s="73">
        <v>0</v>
      </c>
      <c r="AR32" s="53">
        <v>0</v>
      </c>
      <c r="AS32" s="45">
        <v>0</v>
      </c>
      <c r="AT32" s="45">
        <v>0</v>
      </c>
      <c r="AU32" s="54">
        <v>0</v>
      </c>
      <c r="AV32" s="73">
        <v>0.793022132</v>
      </c>
      <c r="AW32" s="45">
        <v>0</v>
      </c>
      <c r="AX32" s="45">
        <v>0</v>
      </c>
      <c r="AY32" s="45">
        <v>0</v>
      </c>
      <c r="AZ32" s="54">
        <v>19.369528268</v>
      </c>
      <c r="BA32" s="73">
        <v>0</v>
      </c>
      <c r="BB32" s="53">
        <v>0</v>
      </c>
      <c r="BC32" s="45">
        <v>0</v>
      </c>
      <c r="BD32" s="45">
        <v>0</v>
      </c>
      <c r="BE32" s="54">
        <v>0</v>
      </c>
      <c r="BF32" s="73">
        <v>0.052931610999999996</v>
      </c>
      <c r="BG32" s="53">
        <v>1.260276452</v>
      </c>
      <c r="BH32" s="45">
        <v>0</v>
      </c>
      <c r="BI32" s="45">
        <v>0</v>
      </c>
      <c r="BJ32" s="56">
        <v>1.537537272</v>
      </c>
      <c r="BK32" s="61">
        <f t="shared" si="3"/>
        <v>54.36348465100001</v>
      </c>
    </row>
    <row r="33" spans="1:63" ht="12.75">
      <c r="A33" s="97"/>
      <c r="B33" s="3" t="s">
        <v>138</v>
      </c>
      <c r="C33" s="55">
        <v>0</v>
      </c>
      <c r="D33" s="53">
        <v>25.27340646</v>
      </c>
      <c r="E33" s="45">
        <v>0</v>
      </c>
      <c r="F33" s="45">
        <v>0</v>
      </c>
      <c r="G33" s="54">
        <v>0</v>
      </c>
      <c r="H33" s="73">
        <v>0.11246665800000001</v>
      </c>
      <c r="I33" s="45">
        <v>3.9069496770000005</v>
      </c>
      <c r="J33" s="45">
        <v>0</v>
      </c>
      <c r="K33" s="45">
        <v>0</v>
      </c>
      <c r="L33" s="54">
        <v>13.988442152000001</v>
      </c>
      <c r="M33" s="73">
        <v>0</v>
      </c>
      <c r="N33" s="53">
        <v>0</v>
      </c>
      <c r="O33" s="45">
        <v>0</v>
      </c>
      <c r="P33" s="45">
        <v>0</v>
      </c>
      <c r="Q33" s="54">
        <v>0</v>
      </c>
      <c r="R33" s="73">
        <v>0</v>
      </c>
      <c r="S33" s="45">
        <v>0</v>
      </c>
      <c r="T33" s="45">
        <v>0</v>
      </c>
      <c r="U33" s="45">
        <v>0</v>
      </c>
      <c r="V33" s="54">
        <v>0</v>
      </c>
      <c r="W33" s="73">
        <v>0</v>
      </c>
      <c r="X33" s="45">
        <v>0</v>
      </c>
      <c r="Y33" s="45">
        <v>0</v>
      </c>
      <c r="Z33" s="45">
        <v>0</v>
      </c>
      <c r="AA33" s="54">
        <v>0</v>
      </c>
      <c r="AB33" s="73">
        <v>0</v>
      </c>
      <c r="AC33" s="45">
        <v>0</v>
      </c>
      <c r="AD33" s="45">
        <v>0</v>
      </c>
      <c r="AE33" s="45">
        <v>0</v>
      </c>
      <c r="AF33" s="54">
        <v>0</v>
      </c>
      <c r="AG33" s="73">
        <v>0</v>
      </c>
      <c r="AH33" s="45">
        <v>0</v>
      </c>
      <c r="AI33" s="45">
        <v>0</v>
      </c>
      <c r="AJ33" s="45">
        <v>0</v>
      </c>
      <c r="AK33" s="54">
        <v>0</v>
      </c>
      <c r="AL33" s="73">
        <v>0</v>
      </c>
      <c r="AM33" s="45">
        <v>0</v>
      </c>
      <c r="AN33" s="45">
        <v>0</v>
      </c>
      <c r="AO33" s="45">
        <v>0</v>
      </c>
      <c r="AP33" s="54">
        <v>0</v>
      </c>
      <c r="AQ33" s="73">
        <v>0</v>
      </c>
      <c r="AR33" s="53">
        <v>0</v>
      </c>
      <c r="AS33" s="45">
        <v>0</v>
      </c>
      <c r="AT33" s="45">
        <v>0</v>
      </c>
      <c r="AU33" s="54">
        <v>0</v>
      </c>
      <c r="AV33" s="73">
        <v>0.228055587</v>
      </c>
      <c r="AW33" s="45">
        <v>7.309298451999999</v>
      </c>
      <c r="AX33" s="45">
        <v>0</v>
      </c>
      <c r="AY33" s="45">
        <v>0</v>
      </c>
      <c r="AZ33" s="54">
        <v>7.7440756870000005</v>
      </c>
      <c r="BA33" s="73">
        <v>0</v>
      </c>
      <c r="BB33" s="53">
        <v>0</v>
      </c>
      <c r="BC33" s="45">
        <v>0</v>
      </c>
      <c r="BD33" s="45">
        <v>0</v>
      </c>
      <c r="BE33" s="54">
        <v>0</v>
      </c>
      <c r="BF33" s="73">
        <v>0.011565578</v>
      </c>
      <c r="BG33" s="53">
        <v>18.903358065</v>
      </c>
      <c r="BH33" s="45">
        <v>0</v>
      </c>
      <c r="BI33" s="45">
        <v>0</v>
      </c>
      <c r="BJ33" s="56">
        <v>0</v>
      </c>
      <c r="BK33" s="61">
        <f t="shared" si="3"/>
        <v>77.47761831599999</v>
      </c>
    </row>
    <row r="34" spans="1:63" ht="12.75">
      <c r="A34" s="97"/>
      <c r="B34" s="3" t="s">
        <v>139</v>
      </c>
      <c r="C34" s="55">
        <v>0</v>
      </c>
      <c r="D34" s="53">
        <v>0</v>
      </c>
      <c r="E34" s="45">
        <v>0</v>
      </c>
      <c r="F34" s="45">
        <v>0</v>
      </c>
      <c r="G34" s="54">
        <v>0</v>
      </c>
      <c r="H34" s="73">
        <v>0.267783559</v>
      </c>
      <c r="I34" s="45">
        <v>8.584665725</v>
      </c>
      <c r="J34" s="45">
        <v>0</v>
      </c>
      <c r="K34" s="45">
        <v>0</v>
      </c>
      <c r="L34" s="54">
        <v>15.024839076</v>
      </c>
      <c r="M34" s="73">
        <v>0</v>
      </c>
      <c r="N34" s="53">
        <v>0</v>
      </c>
      <c r="O34" s="45">
        <v>0</v>
      </c>
      <c r="P34" s="45">
        <v>0</v>
      </c>
      <c r="Q34" s="54">
        <v>0</v>
      </c>
      <c r="R34" s="73">
        <v>0.003146918</v>
      </c>
      <c r="S34" s="45">
        <v>20.706055002</v>
      </c>
      <c r="T34" s="45">
        <v>0</v>
      </c>
      <c r="U34" s="45">
        <v>0</v>
      </c>
      <c r="V34" s="54">
        <v>0.157286725</v>
      </c>
      <c r="W34" s="73">
        <v>0</v>
      </c>
      <c r="X34" s="45">
        <v>0</v>
      </c>
      <c r="Y34" s="45">
        <v>0</v>
      </c>
      <c r="Z34" s="45">
        <v>0</v>
      </c>
      <c r="AA34" s="54">
        <v>0</v>
      </c>
      <c r="AB34" s="73">
        <v>0</v>
      </c>
      <c r="AC34" s="45">
        <v>0</v>
      </c>
      <c r="AD34" s="45">
        <v>0</v>
      </c>
      <c r="AE34" s="45">
        <v>0</v>
      </c>
      <c r="AF34" s="54">
        <v>0</v>
      </c>
      <c r="AG34" s="73">
        <v>0</v>
      </c>
      <c r="AH34" s="45">
        <v>0</v>
      </c>
      <c r="AI34" s="45">
        <v>0</v>
      </c>
      <c r="AJ34" s="45">
        <v>0</v>
      </c>
      <c r="AK34" s="54">
        <v>0</v>
      </c>
      <c r="AL34" s="73">
        <v>0</v>
      </c>
      <c r="AM34" s="45">
        <v>0</v>
      </c>
      <c r="AN34" s="45">
        <v>0</v>
      </c>
      <c r="AO34" s="45">
        <v>0</v>
      </c>
      <c r="AP34" s="54">
        <v>0</v>
      </c>
      <c r="AQ34" s="73">
        <v>0</v>
      </c>
      <c r="AR34" s="53">
        <v>0</v>
      </c>
      <c r="AS34" s="45">
        <v>0</v>
      </c>
      <c r="AT34" s="45">
        <v>0</v>
      </c>
      <c r="AU34" s="54">
        <v>0</v>
      </c>
      <c r="AV34" s="73">
        <v>0.640178938</v>
      </c>
      <c r="AW34" s="45">
        <v>13.299634219</v>
      </c>
      <c r="AX34" s="45">
        <v>0</v>
      </c>
      <c r="AY34" s="45">
        <v>0</v>
      </c>
      <c r="AZ34" s="54">
        <v>30.396389465</v>
      </c>
      <c r="BA34" s="73">
        <v>0</v>
      </c>
      <c r="BB34" s="53">
        <v>0</v>
      </c>
      <c r="BC34" s="45">
        <v>0</v>
      </c>
      <c r="BD34" s="45">
        <v>0</v>
      </c>
      <c r="BE34" s="54">
        <v>0</v>
      </c>
      <c r="BF34" s="73">
        <v>0.421762324</v>
      </c>
      <c r="BG34" s="53">
        <v>6.402513679</v>
      </c>
      <c r="BH34" s="45">
        <v>0</v>
      </c>
      <c r="BI34" s="45">
        <v>0</v>
      </c>
      <c r="BJ34" s="56">
        <v>1.6828951109999999</v>
      </c>
      <c r="BK34" s="61">
        <f t="shared" si="3"/>
        <v>97.58715074099999</v>
      </c>
    </row>
    <row r="35" spans="1:63" ht="12.75">
      <c r="A35" s="97"/>
      <c r="B35" s="3" t="s">
        <v>140</v>
      </c>
      <c r="C35" s="55">
        <v>0</v>
      </c>
      <c r="D35" s="53">
        <v>0</v>
      </c>
      <c r="E35" s="45">
        <v>0</v>
      </c>
      <c r="F35" s="45">
        <v>0</v>
      </c>
      <c r="G35" s="54">
        <v>0</v>
      </c>
      <c r="H35" s="73">
        <v>0.056360135</v>
      </c>
      <c r="I35" s="45">
        <v>0</v>
      </c>
      <c r="J35" s="45">
        <v>0</v>
      </c>
      <c r="K35" s="45">
        <v>0</v>
      </c>
      <c r="L35" s="54">
        <v>8.73997925</v>
      </c>
      <c r="M35" s="73">
        <v>0</v>
      </c>
      <c r="N35" s="53">
        <v>0</v>
      </c>
      <c r="O35" s="45">
        <v>0</v>
      </c>
      <c r="P35" s="45">
        <v>0</v>
      </c>
      <c r="Q35" s="54">
        <v>0</v>
      </c>
      <c r="R35" s="73">
        <v>0</v>
      </c>
      <c r="S35" s="45">
        <v>0</v>
      </c>
      <c r="T35" s="45">
        <v>0</v>
      </c>
      <c r="U35" s="45">
        <v>0</v>
      </c>
      <c r="V35" s="54">
        <v>0.188705807</v>
      </c>
      <c r="W35" s="73">
        <v>0</v>
      </c>
      <c r="X35" s="45">
        <v>0</v>
      </c>
      <c r="Y35" s="45">
        <v>0</v>
      </c>
      <c r="Z35" s="45">
        <v>0</v>
      </c>
      <c r="AA35" s="54">
        <v>0</v>
      </c>
      <c r="AB35" s="73">
        <v>0</v>
      </c>
      <c r="AC35" s="45">
        <v>0</v>
      </c>
      <c r="AD35" s="45">
        <v>0</v>
      </c>
      <c r="AE35" s="45">
        <v>0</v>
      </c>
      <c r="AF35" s="54">
        <v>0</v>
      </c>
      <c r="AG35" s="73">
        <v>0</v>
      </c>
      <c r="AH35" s="45">
        <v>0</v>
      </c>
      <c r="AI35" s="45">
        <v>0</v>
      </c>
      <c r="AJ35" s="45">
        <v>0</v>
      </c>
      <c r="AK35" s="54">
        <v>0</v>
      </c>
      <c r="AL35" s="73">
        <v>0</v>
      </c>
      <c r="AM35" s="45">
        <v>0</v>
      </c>
      <c r="AN35" s="45">
        <v>0</v>
      </c>
      <c r="AO35" s="45">
        <v>0</v>
      </c>
      <c r="AP35" s="54">
        <v>0</v>
      </c>
      <c r="AQ35" s="73">
        <v>0</v>
      </c>
      <c r="AR35" s="53">
        <v>0</v>
      </c>
      <c r="AS35" s="45">
        <v>0</v>
      </c>
      <c r="AT35" s="45">
        <v>0</v>
      </c>
      <c r="AU35" s="54">
        <v>0</v>
      </c>
      <c r="AV35" s="73">
        <v>0.261259584</v>
      </c>
      <c r="AW35" s="45">
        <v>7.778950544</v>
      </c>
      <c r="AX35" s="45">
        <v>0</v>
      </c>
      <c r="AY35" s="45">
        <v>0</v>
      </c>
      <c r="AZ35" s="54">
        <v>10.845094967</v>
      </c>
      <c r="BA35" s="73">
        <v>0</v>
      </c>
      <c r="BB35" s="53">
        <v>0</v>
      </c>
      <c r="BC35" s="45">
        <v>0</v>
      </c>
      <c r="BD35" s="45">
        <v>0</v>
      </c>
      <c r="BE35" s="54">
        <v>0</v>
      </c>
      <c r="BF35" s="73">
        <v>0.024340548</v>
      </c>
      <c r="BG35" s="53">
        <v>0.9410005640000001</v>
      </c>
      <c r="BH35" s="45">
        <v>0</v>
      </c>
      <c r="BI35" s="45">
        <v>0</v>
      </c>
      <c r="BJ35" s="56">
        <v>0</v>
      </c>
      <c r="BK35" s="61">
        <f t="shared" si="3"/>
        <v>28.835691399</v>
      </c>
    </row>
    <row r="36" spans="1:63" ht="12.75">
      <c r="A36" s="97"/>
      <c r="B36" s="3" t="s">
        <v>141</v>
      </c>
      <c r="C36" s="55">
        <v>0</v>
      </c>
      <c r="D36" s="53">
        <v>0</v>
      </c>
      <c r="E36" s="45">
        <v>0</v>
      </c>
      <c r="F36" s="45">
        <v>0</v>
      </c>
      <c r="G36" s="54">
        <v>0</v>
      </c>
      <c r="H36" s="73">
        <v>0.07357561500000001</v>
      </c>
      <c r="I36" s="45">
        <v>1.885151613</v>
      </c>
      <c r="J36" s="45">
        <v>0</v>
      </c>
      <c r="K36" s="45">
        <v>0</v>
      </c>
      <c r="L36" s="54">
        <v>5.686874032</v>
      </c>
      <c r="M36" s="73">
        <v>0</v>
      </c>
      <c r="N36" s="53">
        <v>0</v>
      </c>
      <c r="O36" s="45">
        <v>0</v>
      </c>
      <c r="P36" s="45">
        <v>0</v>
      </c>
      <c r="Q36" s="54">
        <v>0</v>
      </c>
      <c r="R36" s="73">
        <v>0</v>
      </c>
      <c r="S36" s="45">
        <v>0</v>
      </c>
      <c r="T36" s="45">
        <v>0</v>
      </c>
      <c r="U36" s="45">
        <v>0</v>
      </c>
      <c r="V36" s="54">
        <v>0.271347371</v>
      </c>
      <c r="W36" s="73">
        <v>0</v>
      </c>
      <c r="X36" s="45">
        <v>0</v>
      </c>
      <c r="Y36" s="45">
        <v>0</v>
      </c>
      <c r="Z36" s="45">
        <v>0</v>
      </c>
      <c r="AA36" s="54">
        <v>0</v>
      </c>
      <c r="AB36" s="73">
        <v>0</v>
      </c>
      <c r="AC36" s="45">
        <v>0</v>
      </c>
      <c r="AD36" s="45">
        <v>0</v>
      </c>
      <c r="AE36" s="45">
        <v>0</v>
      </c>
      <c r="AF36" s="54">
        <v>0</v>
      </c>
      <c r="AG36" s="73">
        <v>0</v>
      </c>
      <c r="AH36" s="45">
        <v>0</v>
      </c>
      <c r="AI36" s="45">
        <v>0</v>
      </c>
      <c r="AJ36" s="45">
        <v>0</v>
      </c>
      <c r="AK36" s="54">
        <v>0</v>
      </c>
      <c r="AL36" s="73">
        <v>0</v>
      </c>
      <c r="AM36" s="45">
        <v>0</v>
      </c>
      <c r="AN36" s="45">
        <v>0</v>
      </c>
      <c r="AO36" s="45">
        <v>0</v>
      </c>
      <c r="AP36" s="54">
        <v>0</v>
      </c>
      <c r="AQ36" s="73">
        <v>0</v>
      </c>
      <c r="AR36" s="53">
        <v>0</v>
      </c>
      <c r="AS36" s="45">
        <v>0</v>
      </c>
      <c r="AT36" s="45">
        <v>0</v>
      </c>
      <c r="AU36" s="54">
        <v>0</v>
      </c>
      <c r="AV36" s="73">
        <v>0.652376168</v>
      </c>
      <c r="AW36" s="45">
        <v>1.890094637</v>
      </c>
      <c r="AX36" s="45">
        <v>0</v>
      </c>
      <c r="AY36" s="45">
        <v>0</v>
      </c>
      <c r="AZ36" s="54">
        <v>5.180013477</v>
      </c>
      <c r="BA36" s="73">
        <v>0</v>
      </c>
      <c r="BB36" s="53">
        <v>0</v>
      </c>
      <c r="BC36" s="45">
        <v>0</v>
      </c>
      <c r="BD36" s="45">
        <v>0</v>
      </c>
      <c r="BE36" s="54">
        <v>0</v>
      </c>
      <c r="BF36" s="73">
        <v>0.103110598</v>
      </c>
      <c r="BG36" s="53">
        <v>0</v>
      </c>
      <c r="BH36" s="45">
        <v>0</v>
      </c>
      <c r="BI36" s="45">
        <v>0</v>
      </c>
      <c r="BJ36" s="56">
        <v>0.030265568</v>
      </c>
      <c r="BK36" s="61">
        <f t="shared" si="3"/>
        <v>15.772809079000002</v>
      </c>
    </row>
    <row r="37" spans="1:63" ht="12.75">
      <c r="A37" s="97"/>
      <c r="B37" s="3" t="s">
        <v>146</v>
      </c>
      <c r="C37" s="55">
        <v>0</v>
      </c>
      <c r="D37" s="53">
        <v>0</v>
      </c>
      <c r="E37" s="45">
        <v>0</v>
      </c>
      <c r="F37" s="45">
        <v>0</v>
      </c>
      <c r="G37" s="54">
        <v>0</v>
      </c>
      <c r="H37" s="73">
        <v>0.214111531</v>
      </c>
      <c r="I37" s="45">
        <v>1.252072903</v>
      </c>
      <c r="J37" s="45">
        <v>0</v>
      </c>
      <c r="K37" s="45">
        <v>0</v>
      </c>
      <c r="L37" s="54">
        <v>9.008038501</v>
      </c>
      <c r="M37" s="73">
        <v>0</v>
      </c>
      <c r="N37" s="53">
        <v>0</v>
      </c>
      <c r="O37" s="45">
        <v>0</v>
      </c>
      <c r="P37" s="45">
        <v>0</v>
      </c>
      <c r="Q37" s="54">
        <v>0</v>
      </c>
      <c r="R37" s="73">
        <v>0.05634328100000001</v>
      </c>
      <c r="S37" s="45">
        <v>0</v>
      </c>
      <c r="T37" s="45">
        <v>0</v>
      </c>
      <c r="U37" s="45">
        <v>0</v>
      </c>
      <c r="V37" s="54">
        <v>0.983137925</v>
      </c>
      <c r="W37" s="73">
        <v>0</v>
      </c>
      <c r="X37" s="45">
        <v>0</v>
      </c>
      <c r="Y37" s="45">
        <v>0</v>
      </c>
      <c r="Z37" s="45">
        <v>0</v>
      </c>
      <c r="AA37" s="54">
        <v>0</v>
      </c>
      <c r="AB37" s="73">
        <v>0</v>
      </c>
      <c r="AC37" s="45">
        <v>0</v>
      </c>
      <c r="AD37" s="45">
        <v>0</v>
      </c>
      <c r="AE37" s="45">
        <v>0</v>
      </c>
      <c r="AF37" s="54">
        <v>0</v>
      </c>
      <c r="AG37" s="73">
        <v>0</v>
      </c>
      <c r="AH37" s="45">
        <v>0</v>
      </c>
      <c r="AI37" s="45">
        <v>0</v>
      </c>
      <c r="AJ37" s="45">
        <v>0</v>
      </c>
      <c r="AK37" s="54">
        <v>0</v>
      </c>
      <c r="AL37" s="73">
        <v>0</v>
      </c>
      <c r="AM37" s="45">
        <v>0</v>
      </c>
      <c r="AN37" s="45">
        <v>0</v>
      </c>
      <c r="AO37" s="45">
        <v>0</v>
      </c>
      <c r="AP37" s="54">
        <v>0</v>
      </c>
      <c r="AQ37" s="73">
        <v>0</v>
      </c>
      <c r="AR37" s="53">
        <v>0</v>
      </c>
      <c r="AS37" s="45">
        <v>0</v>
      </c>
      <c r="AT37" s="45">
        <v>0</v>
      </c>
      <c r="AU37" s="54">
        <v>0</v>
      </c>
      <c r="AV37" s="73">
        <v>0.321991344</v>
      </c>
      <c r="AW37" s="45">
        <v>6.2066434159999995</v>
      </c>
      <c r="AX37" s="45">
        <v>0</v>
      </c>
      <c r="AY37" s="45">
        <v>0</v>
      </c>
      <c r="AZ37" s="54">
        <v>3.1285579070000002</v>
      </c>
      <c r="BA37" s="73">
        <v>0</v>
      </c>
      <c r="BB37" s="53">
        <v>0</v>
      </c>
      <c r="BC37" s="45">
        <v>0</v>
      </c>
      <c r="BD37" s="45">
        <v>0</v>
      </c>
      <c r="BE37" s="54">
        <v>0</v>
      </c>
      <c r="BF37" s="73">
        <v>0.030406884000000002</v>
      </c>
      <c r="BG37" s="53">
        <v>14.211589956000001</v>
      </c>
      <c r="BH37" s="45">
        <v>0</v>
      </c>
      <c r="BI37" s="45">
        <v>0</v>
      </c>
      <c r="BJ37" s="56">
        <v>7.742694001</v>
      </c>
      <c r="BK37" s="61">
        <f t="shared" si="3"/>
        <v>43.15558764900001</v>
      </c>
    </row>
    <row r="38" spans="1:63" ht="12.75">
      <c r="A38" s="97"/>
      <c r="B38" s="3" t="s">
        <v>142</v>
      </c>
      <c r="C38" s="55">
        <v>0</v>
      </c>
      <c r="D38" s="53">
        <v>0</v>
      </c>
      <c r="E38" s="45">
        <v>0</v>
      </c>
      <c r="F38" s="45">
        <v>0</v>
      </c>
      <c r="G38" s="54">
        <v>0</v>
      </c>
      <c r="H38" s="73">
        <v>0.103429324</v>
      </c>
      <c r="I38" s="45">
        <v>13.402163223999999</v>
      </c>
      <c r="J38" s="45">
        <v>0</v>
      </c>
      <c r="K38" s="45">
        <v>0</v>
      </c>
      <c r="L38" s="54">
        <v>13.758904891</v>
      </c>
      <c r="M38" s="73">
        <v>0</v>
      </c>
      <c r="N38" s="53">
        <v>0</v>
      </c>
      <c r="O38" s="45">
        <v>0</v>
      </c>
      <c r="P38" s="45">
        <v>0</v>
      </c>
      <c r="Q38" s="54">
        <v>0</v>
      </c>
      <c r="R38" s="73">
        <v>0.006409429</v>
      </c>
      <c r="S38" s="45">
        <v>0</v>
      </c>
      <c r="T38" s="45">
        <v>0.320471452</v>
      </c>
      <c r="U38" s="45">
        <v>0</v>
      </c>
      <c r="V38" s="54">
        <v>0</v>
      </c>
      <c r="W38" s="73">
        <v>0</v>
      </c>
      <c r="X38" s="45">
        <v>0</v>
      </c>
      <c r="Y38" s="45">
        <v>0</v>
      </c>
      <c r="Z38" s="45">
        <v>0</v>
      </c>
      <c r="AA38" s="54">
        <v>0</v>
      </c>
      <c r="AB38" s="73">
        <v>0</v>
      </c>
      <c r="AC38" s="45">
        <v>0</v>
      </c>
      <c r="AD38" s="45">
        <v>0</v>
      </c>
      <c r="AE38" s="45">
        <v>0</v>
      </c>
      <c r="AF38" s="54">
        <v>0</v>
      </c>
      <c r="AG38" s="73">
        <v>0</v>
      </c>
      <c r="AH38" s="45">
        <v>0</v>
      </c>
      <c r="AI38" s="45">
        <v>0</v>
      </c>
      <c r="AJ38" s="45">
        <v>0</v>
      </c>
      <c r="AK38" s="54">
        <v>0</v>
      </c>
      <c r="AL38" s="73">
        <v>0</v>
      </c>
      <c r="AM38" s="45">
        <v>0</v>
      </c>
      <c r="AN38" s="45">
        <v>0</v>
      </c>
      <c r="AO38" s="45">
        <v>0</v>
      </c>
      <c r="AP38" s="54">
        <v>0</v>
      </c>
      <c r="AQ38" s="73">
        <v>0</v>
      </c>
      <c r="AR38" s="53">
        <v>0</v>
      </c>
      <c r="AS38" s="45">
        <v>0</v>
      </c>
      <c r="AT38" s="45">
        <v>0</v>
      </c>
      <c r="AU38" s="54">
        <v>0</v>
      </c>
      <c r="AV38" s="73">
        <v>0.494143701</v>
      </c>
      <c r="AW38" s="45">
        <v>4.481414013</v>
      </c>
      <c r="AX38" s="45">
        <v>0</v>
      </c>
      <c r="AY38" s="45">
        <v>0</v>
      </c>
      <c r="AZ38" s="54">
        <v>3.207849775</v>
      </c>
      <c r="BA38" s="73">
        <v>0</v>
      </c>
      <c r="BB38" s="53">
        <v>0</v>
      </c>
      <c r="BC38" s="45">
        <v>0</v>
      </c>
      <c r="BD38" s="45">
        <v>0</v>
      </c>
      <c r="BE38" s="54">
        <v>0</v>
      </c>
      <c r="BF38" s="73">
        <v>0.082989149</v>
      </c>
      <c r="BG38" s="53">
        <v>1.276756129</v>
      </c>
      <c r="BH38" s="45">
        <v>0</v>
      </c>
      <c r="BI38" s="45">
        <v>0</v>
      </c>
      <c r="BJ38" s="56">
        <v>18.134942413999998</v>
      </c>
      <c r="BK38" s="61">
        <f t="shared" si="3"/>
        <v>55.26947350099999</v>
      </c>
    </row>
    <row r="39" spans="1:63" ht="12.75">
      <c r="A39" s="97"/>
      <c r="B39" s="3" t="s">
        <v>143</v>
      </c>
      <c r="C39" s="55">
        <v>0</v>
      </c>
      <c r="D39" s="53">
        <v>0</v>
      </c>
      <c r="E39" s="45">
        <v>0</v>
      </c>
      <c r="F39" s="45">
        <v>0</v>
      </c>
      <c r="G39" s="54">
        <v>0</v>
      </c>
      <c r="H39" s="73">
        <v>0.426703891</v>
      </c>
      <c r="I39" s="45">
        <v>11.742306045</v>
      </c>
      <c r="J39" s="45">
        <v>0</v>
      </c>
      <c r="K39" s="45">
        <v>0</v>
      </c>
      <c r="L39" s="54">
        <v>3.191717091</v>
      </c>
      <c r="M39" s="73">
        <v>0</v>
      </c>
      <c r="N39" s="53">
        <v>0</v>
      </c>
      <c r="O39" s="45">
        <v>0</v>
      </c>
      <c r="P39" s="45">
        <v>0</v>
      </c>
      <c r="Q39" s="54">
        <v>0</v>
      </c>
      <c r="R39" s="73">
        <v>0.019192079</v>
      </c>
      <c r="S39" s="45">
        <v>0</v>
      </c>
      <c r="T39" s="45">
        <v>0</v>
      </c>
      <c r="U39" s="45">
        <v>0</v>
      </c>
      <c r="V39" s="54">
        <v>0.481790286</v>
      </c>
      <c r="W39" s="73">
        <v>0</v>
      </c>
      <c r="X39" s="45">
        <v>0</v>
      </c>
      <c r="Y39" s="45">
        <v>0</v>
      </c>
      <c r="Z39" s="45">
        <v>0</v>
      </c>
      <c r="AA39" s="54">
        <v>0</v>
      </c>
      <c r="AB39" s="73">
        <v>0</v>
      </c>
      <c r="AC39" s="45">
        <v>0</v>
      </c>
      <c r="AD39" s="45">
        <v>0</v>
      </c>
      <c r="AE39" s="45">
        <v>0</v>
      </c>
      <c r="AF39" s="54">
        <v>0</v>
      </c>
      <c r="AG39" s="73">
        <v>0</v>
      </c>
      <c r="AH39" s="45">
        <v>0</v>
      </c>
      <c r="AI39" s="45">
        <v>0</v>
      </c>
      <c r="AJ39" s="45">
        <v>0</v>
      </c>
      <c r="AK39" s="54">
        <v>0</v>
      </c>
      <c r="AL39" s="73">
        <v>0</v>
      </c>
      <c r="AM39" s="45">
        <v>0</v>
      </c>
      <c r="AN39" s="45">
        <v>0</v>
      </c>
      <c r="AO39" s="45">
        <v>0</v>
      </c>
      <c r="AP39" s="54">
        <v>0</v>
      </c>
      <c r="AQ39" s="73">
        <v>0</v>
      </c>
      <c r="AR39" s="53">
        <v>6.37248387</v>
      </c>
      <c r="AS39" s="45">
        <v>0</v>
      </c>
      <c r="AT39" s="45">
        <v>0</v>
      </c>
      <c r="AU39" s="54">
        <v>0</v>
      </c>
      <c r="AV39" s="73">
        <v>0.6823582690000001</v>
      </c>
      <c r="AW39" s="45">
        <v>9.380296257</v>
      </c>
      <c r="AX39" s="45">
        <v>0</v>
      </c>
      <c r="AY39" s="45">
        <v>0</v>
      </c>
      <c r="AZ39" s="54">
        <v>8.329448176</v>
      </c>
      <c r="BA39" s="73">
        <v>0</v>
      </c>
      <c r="BB39" s="53">
        <v>0</v>
      </c>
      <c r="BC39" s="45">
        <v>0</v>
      </c>
      <c r="BD39" s="45">
        <v>0</v>
      </c>
      <c r="BE39" s="54">
        <v>0</v>
      </c>
      <c r="BF39" s="73">
        <v>0.234367767</v>
      </c>
      <c r="BG39" s="53">
        <v>2.685811059</v>
      </c>
      <c r="BH39" s="45">
        <v>0</v>
      </c>
      <c r="BI39" s="45">
        <v>0</v>
      </c>
      <c r="BJ39" s="56">
        <v>0.21666445099999998</v>
      </c>
      <c r="BK39" s="61">
        <f t="shared" si="3"/>
        <v>43.763139241000005</v>
      </c>
    </row>
    <row r="40" spans="1:63" ht="12.75">
      <c r="A40" s="97"/>
      <c r="B40" s="3" t="s">
        <v>144</v>
      </c>
      <c r="C40" s="55">
        <v>0</v>
      </c>
      <c r="D40" s="53">
        <v>0</v>
      </c>
      <c r="E40" s="45">
        <v>0</v>
      </c>
      <c r="F40" s="45">
        <v>0</v>
      </c>
      <c r="G40" s="54">
        <v>0</v>
      </c>
      <c r="H40" s="73">
        <v>0.39086245</v>
      </c>
      <c r="I40" s="45">
        <v>0</v>
      </c>
      <c r="J40" s="45">
        <v>0</v>
      </c>
      <c r="K40" s="45">
        <v>0</v>
      </c>
      <c r="L40" s="54">
        <v>44.205890218</v>
      </c>
      <c r="M40" s="73">
        <v>0</v>
      </c>
      <c r="N40" s="53">
        <v>0</v>
      </c>
      <c r="O40" s="45">
        <v>0</v>
      </c>
      <c r="P40" s="45">
        <v>0</v>
      </c>
      <c r="Q40" s="54">
        <v>0</v>
      </c>
      <c r="R40" s="73">
        <v>0.068356659</v>
      </c>
      <c r="S40" s="45">
        <v>7.692971609999999</v>
      </c>
      <c r="T40" s="45">
        <v>0</v>
      </c>
      <c r="U40" s="45">
        <v>0</v>
      </c>
      <c r="V40" s="54">
        <v>0</v>
      </c>
      <c r="W40" s="73">
        <v>0</v>
      </c>
      <c r="X40" s="45">
        <v>0</v>
      </c>
      <c r="Y40" s="45">
        <v>0</v>
      </c>
      <c r="Z40" s="45">
        <v>0</v>
      </c>
      <c r="AA40" s="54">
        <v>0</v>
      </c>
      <c r="AB40" s="73">
        <v>0</v>
      </c>
      <c r="AC40" s="45">
        <v>0</v>
      </c>
      <c r="AD40" s="45">
        <v>0</v>
      </c>
      <c r="AE40" s="45">
        <v>0</v>
      </c>
      <c r="AF40" s="54">
        <v>0</v>
      </c>
      <c r="AG40" s="73">
        <v>0</v>
      </c>
      <c r="AH40" s="45">
        <v>0</v>
      </c>
      <c r="AI40" s="45">
        <v>0</v>
      </c>
      <c r="AJ40" s="45">
        <v>0</v>
      </c>
      <c r="AK40" s="54">
        <v>0</v>
      </c>
      <c r="AL40" s="73">
        <v>0</v>
      </c>
      <c r="AM40" s="45">
        <v>0</v>
      </c>
      <c r="AN40" s="45">
        <v>0</v>
      </c>
      <c r="AO40" s="45">
        <v>0</v>
      </c>
      <c r="AP40" s="54">
        <v>0</v>
      </c>
      <c r="AQ40" s="73">
        <v>0</v>
      </c>
      <c r="AR40" s="53">
        <v>0</v>
      </c>
      <c r="AS40" s="45">
        <v>0</v>
      </c>
      <c r="AT40" s="45">
        <v>0</v>
      </c>
      <c r="AU40" s="54">
        <v>0</v>
      </c>
      <c r="AV40" s="73">
        <v>2.517887554</v>
      </c>
      <c r="AW40" s="45">
        <v>16.67324474</v>
      </c>
      <c r="AX40" s="45">
        <v>0</v>
      </c>
      <c r="AY40" s="45">
        <v>0</v>
      </c>
      <c r="AZ40" s="54">
        <v>27.767968356999997</v>
      </c>
      <c r="BA40" s="73">
        <v>0</v>
      </c>
      <c r="BB40" s="53">
        <v>0</v>
      </c>
      <c r="BC40" s="45">
        <v>0</v>
      </c>
      <c r="BD40" s="45">
        <v>0</v>
      </c>
      <c r="BE40" s="54">
        <v>0</v>
      </c>
      <c r="BF40" s="73">
        <v>0.39686372999999997</v>
      </c>
      <c r="BG40" s="53">
        <v>0.025455335</v>
      </c>
      <c r="BH40" s="45">
        <v>0</v>
      </c>
      <c r="BI40" s="45">
        <v>0</v>
      </c>
      <c r="BJ40" s="56">
        <v>2.7992579920000003</v>
      </c>
      <c r="BK40" s="61">
        <f t="shared" si="3"/>
        <v>102.53875864500002</v>
      </c>
    </row>
    <row r="41" spans="1:63" ht="12.75">
      <c r="A41" s="97"/>
      <c r="B41" s="3" t="s">
        <v>150</v>
      </c>
      <c r="C41" s="55">
        <v>0</v>
      </c>
      <c r="D41" s="53">
        <v>0</v>
      </c>
      <c r="E41" s="45">
        <v>0</v>
      </c>
      <c r="F41" s="45">
        <v>0</v>
      </c>
      <c r="G41" s="54">
        <v>0</v>
      </c>
      <c r="H41" s="73">
        <v>0.1058938</v>
      </c>
      <c r="I41" s="45">
        <v>2.115387323</v>
      </c>
      <c r="J41" s="45">
        <v>0</v>
      </c>
      <c r="K41" s="45">
        <v>0</v>
      </c>
      <c r="L41" s="54">
        <v>3.6086019049999996</v>
      </c>
      <c r="M41" s="73">
        <v>0</v>
      </c>
      <c r="N41" s="53">
        <v>0</v>
      </c>
      <c r="O41" s="45">
        <v>0</v>
      </c>
      <c r="P41" s="45">
        <v>0</v>
      </c>
      <c r="Q41" s="54">
        <v>0</v>
      </c>
      <c r="R41" s="73">
        <v>0.08088245699999999</v>
      </c>
      <c r="S41" s="45">
        <v>12.443454840000001</v>
      </c>
      <c r="T41" s="45">
        <v>0</v>
      </c>
      <c r="U41" s="45">
        <v>0</v>
      </c>
      <c r="V41" s="54">
        <v>0.174208367</v>
      </c>
      <c r="W41" s="73">
        <v>0</v>
      </c>
      <c r="X41" s="45">
        <v>0</v>
      </c>
      <c r="Y41" s="45">
        <v>0</v>
      </c>
      <c r="Z41" s="45">
        <v>0</v>
      </c>
      <c r="AA41" s="54">
        <v>0</v>
      </c>
      <c r="AB41" s="73">
        <v>0</v>
      </c>
      <c r="AC41" s="45">
        <v>0</v>
      </c>
      <c r="AD41" s="45">
        <v>0</v>
      </c>
      <c r="AE41" s="45">
        <v>0</v>
      </c>
      <c r="AF41" s="54">
        <v>0</v>
      </c>
      <c r="AG41" s="73">
        <v>0</v>
      </c>
      <c r="AH41" s="45">
        <v>0</v>
      </c>
      <c r="AI41" s="45">
        <v>0</v>
      </c>
      <c r="AJ41" s="45">
        <v>0</v>
      </c>
      <c r="AK41" s="54">
        <v>0</v>
      </c>
      <c r="AL41" s="73">
        <v>0</v>
      </c>
      <c r="AM41" s="45">
        <v>0</v>
      </c>
      <c r="AN41" s="45">
        <v>0</v>
      </c>
      <c r="AO41" s="45">
        <v>0</v>
      </c>
      <c r="AP41" s="54">
        <v>0</v>
      </c>
      <c r="AQ41" s="73">
        <v>0</v>
      </c>
      <c r="AR41" s="53">
        <v>0</v>
      </c>
      <c r="AS41" s="45">
        <v>0</v>
      </c>
      <c r="AT41" s="45">
        <v>0</v>
      </c>
      <c r="AU41" s="54">
        <v>0</v>
      </c>
      <c r="AV41" s="73">
        <v>1.966249702</v>
      </c>
      <c r="AW41" s="45">
        <v>9.828367549</v>
      </c>
      <c r="AX41" s="45">
        <v>0</v>
      </c>
      <c r="AY41" s="45">
        <v>0</v>
      </c>
      <c r="AZ41" s="54">
        <v>29.0975637</v>
      </c>
      <c r="BA41" s="73">
        <v>0</v>
      </c>
      <c r="BB41" s="53">
        <v>0</v>
      </c>
      <c r="BC41" s="45">
        <v>0</v>
      </c>
      <c r="BD41" s="45">
        <v>0</v>
      </c>
      <c r="BE41" s="54">
        <v>0</v>
      </c>
      <c r="BF41" s="73">
        <v>0.19634844099999998</v>
      </c>
      <c r="BG41" s="53">
        <v>0.024478663</v>
      </c>
      <c r="BH41" s="45">
        <v>0</v>
      </c>
      <c r="BI41" s="45">
        <v>0</v>
      </c>
      <c r="BJ41" s="56">
        <v>0.67654595</v>
      </c>
      <c r="BK41" s="61">
        <f t="shared" si="3"/>
        <v>60.317982696999984</v>
      </c>
    </row>
    <row r="42" spans="1:63" ht="12.75">
      <c r="A42" s="97"/>
      <c r="B42" s="3" t="s">
        <v>167</v>
      </c>
      <c r="C42" s="55">
        <v>0</v>
      </c>
      <c r="D42" s="53">
        <v>0</v>
      </c>
      <c r="E42" s="45">
        <v>0</v>
      </c>
      <c r="F42" s="45">
        <v>0</v>
      </c>
      <c r="G42" s="54">
        <v>0</v>
      </c>
      <c r="H42" s="73">
        <v>0.36607627400000003</v>
      </c>
      <c r="I42" s="45">
        <v>0.5104692</v>
      </c>
      <c r="J42" s="45">
        <v>0</v>
      </c>
      <c r="K42" s="45">
        <v>0</v>
      </c>
      <c r="L42" s="54">
        <v>0.0300276</v>
      </c>
      <c r="M42" s="73">
        <v>0</v>
      </c>
      <c r="N42" s="53">
        <v>0</v>
      </c>
      <c r="O42" s="45">
        <v>0</v>
      </c>
      <c r="P42" s="45">
        <v>0</v>
      </c>
      <c r="Q42" s="54">
        <v>0</v>
      </c>
      <c r="R42" s="73">
        <v>0.11133023</v>
      </c>
      <c r="S42" s="45">
        <v>0</v>
      </c>
      <c r="T42" s="45">
        <v>0</v>
      </c>
      <c r="U42" s="45">
        <v>0</v>
      </c>
      <c r="V42" s="54">
        <v>0</v>
      </c>
      <c r="W42" s="73">
        <v>0</v>
      </c>
      <c r="X42" s="45">
        <v>0</v>
      </c>
      <c r="Y42" s="45">
        <v>0</v>
      </c>
      <c r="Z42" s="45">
        <v>0</v>
      </c>
      <c r="AA42" s="54">
        <v>0</v>
      </c>
      <c r="AB42" s="73">
        <v>0</v>
      </c>
      <c r="AC42" s="45">
        <v>0</v>
      </c>
      <c r="AD42" s="45">
        <v>0</v>
      </c>
      <c r="AE42" s="45">
        <v>0</v>
      </c>
      <c r="AF42" s="54">
        <v>0</v>
      </c>
      <c r="AG42" s="73">
        <v>0</v>
      </c>
      <c r="AH42" s="45">
        <v>0</v>
      </c>
      <c r="AI42" s="45">
        <v>0</v>
      </c>
      <c r="AJ42" s="45">
        <v>0</v>
      </c>
      <c r="AK42" s="54">
        <v>0</v>
      </c>
      <c r="AL42" s="73">
        <v>0</v>
      </c>
      <c r="AM42" s="45">
        <v>0</v>
      </c>
      <c r="AN42" s="45">
        <v>0</v>
      </c>
      <c r="AO42" s="45">
        <v>0</v>
      </c>
      <c r="AP42" s="54">
        <v>0</v>
      </c>
      <c r="AQ42" s="73">
        <v>0</v>
      </c>
      <c r="AR42" s="53">
        <v>0</v>
      </c>
      <c r="AS42" s="45">
        <v>0</v>
      </c>
      <c r="AT42" s="45">
        <v>0</v>
      </c>
      <c r="AU42" s="54">
        <v>0</v>
      </c>
      <c r="AV42" s="73">
        <v>6.2507886290000005</v>
      </c>
      <c r="AW42" s="45">
        <v>2.4198505399999997</v>
      </c>
      <c r="AX42" s="45">
        <v>0</v>
      </c>
      <c r="AY42" s="45">
        <v>0</v>
      </c>
      <c r="AZ42" s="54">
        <v>31.482151648</v>
      </c>
      <c r="BA42" s="73">
        <v>0</v>
      </c>
      <c r="BB42" s="53">
        <v>0</v>
      </c>
      <c r="BC42" s="45">
        <v>0</v>
      </c>
      <c r="BD42" s="45">
        <v>0</v>
      </c>
      <c r="BE42" s="54">
        <v>0</v>
      </c>
      <c r="BF42" s="73">
        <v>1.8265098420000003</v>
      </c>
      <c r="BG42" s="53">
        <v>0.022605092</v>
      </c>
      <c r="BH42" s="45">
        <v>0</v>
      </c>
      <c r="BI42" s="45">
        <v>0</v>
      </c>
      <c r="BJ42" s="56">
        <v>2.2763519960000003</v>
      </c>
      <c r="BK42" s="61">
        <f t="shared" si="3"/>
        <v>45.296161051</v>
      </c>
    </row>
    <row r="43" spans="1:63" ht="12.75">
      <c r="A43" s="97"/>
      <c r="B43" s="3" t="s">
        <v>161</v>
      </c>
      <c r="C43" s="55">
        <v>0</v>
      </c>
      <c r="D43" s="53">
        <v>0</v>
      </c>
      <c r="E43" s="45">
        <v>0</v>
      </c>
      <c r="F43" s="45">
        <v>0</v>
      </c>
      <c r="G43" s="54">
        <v>0</v>
      </c>
      <c r="H43" s="73">
        <v>0.32008376</v>
      </c>
      <c r="I43" s="45">
        <v>5.264344342</v>
      </c>
      <c r="J43" s="45">
        <v>0</v>
      </c>
      <c r="K43" s="45">
        <v>0</v>
      </c>
      <c r="L43" s="54">
        <v>5.993073705</v>
      </c>
      <c r="M43" s="73">
        <v>0</v>
      </c>
      <c r="N43" s="53">
        <v>0</v>
      </c>
      <c r="O43" s="45">
        <v>0</v>
      </c>
      <c r="P43" s="45">
        <v>0</v>
      </c>
      <c r="Q43" s="54">
        <v>0</v>
      </c>
      <c r="R43" s="73">
        <v>0.111323</v>
      </c>
      <c r="S43" s="45">
        <v>0.111323</v>
      </c>
      <c r="T43" s="45">
        <v>0.222646</v>
      </c>
      <c r="U43" s="45">
        <v>0</v>
      </c>
      <c r="V43" s="54">
        <v>0.7458641</v>
      </c>
      <c r="W43" s="73">
        <v>0</v>
      </c>
      <c r="X43" s="45">
        <v>0</v>
      </c>
      <c r="Y43" s="45">
        <v>0</v>
      </c>
      <c r="Z43" s="45">
        <v>0</v>
      </c>
      <c r="AA43" s="54">
        <v>0</v>
      </c>
      <c r="AB43" s="73">
        <v>0</v>
      </c>
      <c r="AC43" s="45">
        <v>0</v>
      </c>
      <c r="AD43" s="45">
        <v>0</v>
      </c>
      <c r="AE43" s="45">
        <v>0</v>
      </c>
      <c r="AF43" s="54">
        <v>0</v>
      </c>
      <c r="AG43" s="73">
        <v>0</v>
      </c>
      <c r="AH43" s="45">
        <v>0</v>
      </c>
      <c r="AI43" s="45">
        <v>0</v>
      </c>
      <c r="AJ43" s="45">
        <v>0</v>
      </c>
      <c r="AK43" s="54">
        <v>0</v>
      </c>
      <c r="AL43" s="73">
        <v>0</v>
      </c>
      <c r="AM43" s="45">
        <v>0</v>
      </c>
      <c r="AN43" s="45">
        <v>0</v>
      </c>
      <c r="AO43" s="45">
        <v>0</v>
      </c>
      <c r="AP43" s="54">
        <v>0</v>
      </c>
      <c r="AQ43" s="73">
        <v>0</v>
      </c>
      <c r="AR43" s="53">
        <v>0</v>
      </c>
      <c r="AS43" s="45">
        <v>0</v>
      </c>
      <c r="AT43" s="45">
        <v>0</v>
      </c>
      <c r="AU43" s="54">
        <v>0</v>
      </c>
      <c r="AV43" s="73">
        <v>3.8136842119999996</v>
      </c>
      <c r="AW43" s="45">
        <v>23.550442565</v>
      </c>
      <c r="AX43" s="45">
        <v>0</v>
      </c>
      <c r="AY43" s="45">
        <v>0</v>
      </c>
      <c r="AZ43" s="54">
        <v>41.275673631000004</v>
      </c>
      <c r="BA43" s="73">
        <v>0</v>
      </c>
      <c r="BB43" s="53">
        <v>0</v>
      </c>
      <c r="BC43" s="45">
        <v>0</v>
      </c>
      <c r="BD43" s="45">
        <v>0</v>
      </c>
      <c r="BE43" s="54">
        <v>0</v>
      </c>
      <c r="BF43" s="73">
        <v>0.8001774479999999</v>
      </c>
      <c r="BG43" s="53">
        <v>0.6766743780000001</v>
      </c>
      <c r="BH43" s="45">
        <v>0</v>
      </c>
      <c r="BI43" s="45">
        <v>0</v>
      </c>
      <c r="BJ43" s="56">
        <v>5.550202608999999</v>
      </c>
      <c r="BK43" s="61">
        <f t="shared" si="3"/>
        <v>88.43551275</v>
      </c>
    </row>
    <row r="44" spans="1:63" ht="12.75">
      <c r="A44" s="97"/>
      <c r="B44" s="3" t="s">
        <v>162</v>
      </c>
      <c r="C44" s="55">
        <v>0</v>
      </c>
      <c r="D44" s="53">
        <v>0</v>
      </c>
      <c r="E44" s="45">
        <v>0</v>
      </c>
      <c r="F44" s="45">
        <v>0</v>
      </c>
      <c r="G44" s="54">
        <v>0</v>
      </c>
      <c r="H44" s="73">
        <v>0.07680301</v>
      </c>
      <c r="I44" s="45">
        <v>1.177352754</v>
      </c>
      <c r="J44" s="45">
        <v>0</v>
      </c>
      <c r="K44" s="45">
        <v>0</v>
      </c>
      <c r="L44" s="54">
        <v>5.1741730399999994</v>
      </c>
      <c r="M44" s="73">
        <v>0</v>
      </c>
      <c r="N44" s="53">
        <v>0</v>
      </c>
      <c r="O44" s="45">
        <v>0</v>
      </c>
      <c r="P44" s="45">
        <v>0</v>
      </c>
      <c r="Q44" s="54">
        <v>0</v>
      </c>
      <c r="R44" s="73">
        <v>0.072511727</v>
      </c>
      <c r="S44" s="45">
        <v>0</v>
      </c>
      <c r="T44" s="45">
        <v>0</v>
      </c>
      <c r="U44" s="45">
        <v>0</v>
      </c>
      <c r="V44" s="54">
        <v>0.011003297</v>
      </c>
      <c r="W44" s="73">
        <v>0</v>
      </c>
      <c r="X44" s="45">
        <v>0</v>
      </c>
      <c r="Y44" s="45">
        <v>0</v>
      </c>
      <c r="Z44" s="45">
        <v>0</v>
      </c>
      <c r="AA44" s="54">
        <v>0</v>
      </c>
      <c r="AB44" s="73">
        <v>0</v>
      </c>
      <c r="AC44" s="45">
        <v>0</v>
      </c>
      <c r="AD44" s="45">
        <v>0</v>
      </c>
      <c r="AE44" s="45">
        <v>0</v>
      </c>
      <c r="AF44" s="54">
        <v>0</v>
      </c>
      <c r="AG44" s="73">
        <v>0</v>
      </c>
      <c r="AH44" s="45">
        <v>0</v>
      </c>
      <c r="AI44" s="45">
        <v>0</v>
      </c>
      <c r="AJ44" s="45">
        <v>0</v>
      </c>
      <c r="AK44" s="54">
        <v>0</v>
      </c>
      <c r="AL44" s="73">
        <v>0</v>
      </c>
      <c r="AM44" s="45">
        <v>0</v>
      </c>
      <c r="AN44" s="45">
        <v>0</v>
      </c>
      <c r="AO44" s="45">
        <v>0</v>
      </c>
      <c r="AP44" s="54">
        <v>0</v>
      </c>
      <c r="AQ44" s="73">
        <v>0</v>
      </c>
      <c r="AR44" s="53">
        <v>0</v>
      </c>
      <c r="AS44" s="45">
        <v>0</v>
      </c>
      <c r="AT44" s="45">
        <v>0</v>
      </c>
      <c r="AU44" s="54">
        <v>0</v>
      </c>
      <c r="AV44" s="73">
        <v>1.7987638819999998</v>
      </c>
      <c r="AW44" s="45">
        <v>8.665599191</v>
      </c>
      <c r="AX44" s="45">
        <v>0</v>
      </c>
      <c r="AY44" s="45">
        <v>0</v>
      </c>
      <c r="AZ44" s="54">
        <v>29.907213059999997</v>
      </c>
      <c r="BA44" s="73">
        <v>0</v>
      </c>
      <c r="BB44" s="53">
        <v>0</v>
      </c>
      <c r="BC44" s="45">
        <v>0</v>
      </c>
      <c r="BD44" s="45">
        <v>0</v>
      </c>
      <c r="BE44" s="54">
        <v>0</v>
      </c>
      <c r="BF44" s="73">
        <v>0.333340371</v>
      </c>
      <c r="BG44" s="53">
        <v>0.592332097</v>
      </c>
      <c r="BH44" s="45">
        <v>0</v>
      </c>
      <c r="BI44" s="45">
        <v>0</v>
      </c>
      <c r="BJ44" s="56">
        <v>2.564068944</v>
      </c>
      <c r="BK44" s="61">
        <f t="shared" si="3"/>
        <v>50.373161372999995</v>
      </c>
    </row>
    <row r="45" spans="1:63" ht="12.75">
      <c r="A45" s="97"/>
      <c r="B45" s="3" t="s">
        <v>166</v>
      </c>
      <c r="C45" s="55">
        <v>0</v>
      </c>
      <c r="D45" s="53">
        <v>0</v>
      </c>
      <c r="E45" s="45">
        <v>0</v>
      </c>
      <c r="F45" s="45">
        <v>0</v>
      </c>
      <c r="G45" s="54">
        <v>0</v>
      </c>
      <c r="H45" s="73">
        <v>0.15972288799999998</v>
      </c>
      <c r="I45" s="45">
        <v>27.829044691000004</v>
      </c>
      <c r="J45" s="45">
        <v>0</v>
      </c>
      <c r="K45" s="45">
        <v>0</v>
      </c>
      <c r="L45" s="54">
        <v>17.904094432</v>
      </c>
      <c r="M45" s="73">
        <v>0</v>
      </c>
      <c r="N45" s="53">
        <v>0</v>
      </c>
      <c r="O45" s="45">
        <v>0</v>
      </c>
      <c r="P45" s="45">
        <v>0</v>
      </c>
      <c r="Q45" s="54">
        <v>0</v>
      </c>
      <c r="R45" s="73">
        <v>0.010695252</v>
      </c>
      <c r="S45" s="45">
        <v>6.951913547</v>
      </c>
      <c r="T45" s="45">
        <v>0</v>
      </c>
      <c r="U45" s="45">
        <v>0</v>
      </c>
      <c r="V45" s="54">
        <v>1.604287741</v>
      </c>
      <c r="W45" s="73">
        <v>0</v>
      </c>
      <c r="X45" s="45">
        <v>0</v>
      </c>
      <c r="Y45" s="45">
        <v>0</v>
      </c>
      <c r="Z45" s="45">
        <v>0</v>
      </c>
      <c r="AA45" s="54">
        <v>0</v>
      </c>
      <c r="AB45" s="73">
        <v>0</v>
      </c>
      <c r="AC45" s="45">
        <v>0</v>
      </c>
      <c r="AD45" s="45">
        <v>0</v>
      </c>
      <c r="AE45" s="45">
        <v>0</v>
      </c>
      <c r="AF45" s="54">
        <v>0</v>
      </c>
      <c r="AG45" s="73">
        <v>0</v>
      </c>
      <c r="AH45" s="45">
        <v>0</v>
      </c>
      <c r="AI45" s="45">
        <v>0</v>
      </c>
      <c r="AJ45" s="45">
        <v>0</v>
      </c>
      <c r="AK45" s="54">
        <v>0</v>
      </c>
      <c r="AL45" s="73">
        <v>0</v>
      </c>
      <c r="AM45" s="45">
        <v>0</v>
      </c>
      <c r="AN45" s="45">
        <v>0</v>
      </c>
      <c r="AO45" s="45">
        <v>0</v>
      </c>
      <c r="AP45" s="54">
        <v>0</v>
      </c>
      <c r="AQ45" s="73">
        <v>0</v>
      </c>
      <c r="AR45" s="53">
        <v>0</v>
      </c>
      <c r="AS45" s="45">
        <v>0</v>
      </c>
      <c r="AT45" s="45">
        <v>0</v>
      </c>
      <c r="AU45" s="54">
        <v>0</v>
      </c>
      <c r="AV45" s="73">
        <v>0.362082542</v>
      </c>
      <c r="AW45" s="45">
        <v>70.685508727</v>
      </c>
      <c r="AX45" s="45">
        <v>0</v>
      </c>
      <c r="AY45" s="45">
        <v>0</v>
      </c>
      <c r="AZ45" s="54">
        <v>128.047545819</v>
      </c>
      <c r="BA45" s="73">
        <v>0</v>
      </c>
      <c r="BB45" s="53">
        <v>0</v>
      </c>
      <c r="BC45" s="45">
        <v>0</v>
      </c>
      <c r="BD45" s="45">
        <v>0</v>
      </c>
      <c r="BE45" s="54">
        <v>0</v>
      </c>
      <c r="BF45" s="73">
        <v>0.0010674600000000001</v>
      </c>
      <c r="BG45" s="53">
        <v>0</v>
      </c>
      <c r="BH45" s="45">
        <v>0</v>
      </c>
      <c r="BI45" s="45">
        <v>0</v>
      </c>
      <c r="BJ45" s="56">
        <v>2.353739337</v>
      </c>
      <c r="BK45" s="61">
        <f t="shared" si="3"/>
        <v>255.909702436</v>
      </c>
    </row>
    <row r="46" spans="1:63" ht="12.75">
      <c r="A46" s="97"/>
      <c r="B46" s="3"/>
      <c r="C46" s="55"/>
      <c r="D46" s="53"/>
      <c r="E46" s="45"/>
      <c r="F46" s="45"/>
      <c r="G46" s="54"/>
      <c r="H46" s="73"/>
      <c r="I46" s="45"/>
      <c r="J46" s="45"/>
      <c r="K46" s="45"/>
      <c r="L46" s="54"/>
      <c r="M46" s="73"/>
      <c r="N46" s="53"/>
      <c r="O46" s="45"/>
      <c r="P46" s="45"/>
      <c r="Q46" s="54"/>
      <c r="R46" s="73"/>
      <c r="S46" s="45"/>
      <c r="T46" s="45"/>
      <c r="U46" s="45"/>
      <c r="V46" s="54"/>
      <c r="W46" s="73"/>
      <c r="X46" s="45"/>
      <c r="Y46" s="45"/>
      <c r="Z46" s="45"/>
      <c r="AA46" s="54"/>
      <c r="AB46" s="73"/>
      <c r="AC46" s="45"/>
      <c r="AD46" s="45"/>
      <c r="AE46" s="45"/>
      <c r="AF46" s="54"/>
      <c r="AG46" s="73"/>
      <c r="AH46" s="45"/>
      <c r="AI46" s="45"/>
      <c r="AJ46" s="45"/>
      <c r="AK46" s="54"/>
      <c r="AL46" s="73"/>
      <c r="AM46" s="45"/>
      <c r="AN46" s="45"/>
      <c r="AO46" s="45"/>
      <c r="AP46" s="54"/>
      <c r="AQ46" s="73"/>
      <c r="AR46" s="53"/>
      <c r="AS46" s="45"/>
      <c r="AT46" s="45"/>
      <c r="AU46" s="54"/>
      <c r="AV46" s="73"/>
      <c r="AW46" s="45"/>
      <c r="AX46" s="45"/>
      <c r="AY46" s="45"/>
      <c r="AZ46" s="54"/>
      <c r="BA46" s="73"/>
      <c r="BB46" s="53"/>
      <c r="BC46" s="45"/>
      <c r="BD46" s="45"/>
      <c r="BE46" s="54"/>
      <c r="BF46" s="73"/>
      <c r="BG46" s="53"/>
      <c r="BH46" s="45"/>
      <c r="BI46" s="45"/>
      <c r="BJ46" s="56"/>
      <c r="BK46" s="61"/>
    </row>
    <row r="47" spans="1:63" ht="12.75">
      <c r="A47" s="36"/>
      <c r="B47" s="37" t="s">
        <v>159</v>
      </c>
      <c r="C47" s="94">
        <f aca="true" t="shared" si="4" ref="C47:AH47">SUM(C16:C46)</f>
        <v>0</v>
      </c>
      <c r="D47" s="94">
        <f t="shared" si="4"/>
        <v>309.86207173199995</v>
      </c>
      <c r="E47" s="94">
        <f t="shared" si="4"/>
        <v>0</v>
      </c>
      <c r="F47" s="94">
        <f t="shared" si="4"/>
        <v>0</v>
      </c>
      <c r="G47" s="94">
        <f t="shared" si="4"/>
        <v>0</v>
      </c>
      <c r="H47" s="94">
        <f t="shared" si="4"/>
        <v>5.396854579999999</v>
      </c>
      <c r="I47" s="94">
        <f t="shared" si="4"/>
        <v>488.482571789</v>
      </c>
      <c r="J47" s="94">
        <f t="shared" si="4"/>
        <v>0</v>
      </c>
      <c r="K47" s="94">
        <f t="shared" si="4"/>
        <v>0</v>
      </c>
      <c r="L47" s="94">
        <f t="shared" si="4"/>
        <v>339.13946340699994</v>
      </c>
      <c r="M47" s="94">
        <f t="shared" si="4"/>
        <v>0</v>
      </c>
      <c r="N47" s="94">
        <f t="shared" si="4"/>
        <v>0</v>
      </c>
      <c r="O47" s="94">
        <f t="shared" si="4"/>
        <v>0</v>
      </c>
      <c r="P47" s="94">
        <f t="shared" si="4"/>
        <v>0</v>
      </c>
      <c r="Q47" s="94">
        <f t="shared" si="4"/>
        <v>0</v>
      </c>
      <c r="R47" s="94">
        <f t="shared" si="4"/>
        <v>1.314917974</v>
      </c>
      <c r="S47" s="94">
        <f t="shared" si="4"/>
        <v>204.53428289000001</v>
      </c>
      <c r="T47" s="94">
        <f t="shared" si="4"/>
        <v>8.748868419999999</v>
      </c>
      <c r="U47" s="94">
        <f t="shared" si="4"/>
        <v>0</v>
      </c>
      <c r="V47" s="94">
        <f t="shared" si="4"/>
        <v>6.837278258</v>
      </c>
      <c r="W47" s="94">
        <f t="shared" si="4"/>
        <v>0</v>
      </c>
      <c r="X47" s="94">
        <f t="shared" si="4"/>
        <v>0</v>
      </c>
      <c r="Y47" s="94">
        <f t="shared" si="4"/>
        <v>0</v>
      </c>
      <c r="Z47" s="94">
        <f t="shared" si="4"/>
        <v>0</v>
      </c>
      <c r="AA47" s="94">
        <f t="shared" si="4"/>
        <v>0</v>
      </c>
      <c r="AB47" s="94">
        <f t="shared" si="4"/>
        <v>0.025205529</v>
      </c>
      <c r="AC47" s="94">
        <f t="shared" si="4"/>
        <v>0</v>
      </c>
      <c r="AD47" s="94">
        <f t="shared" si="4"/>
        <v>0</v>
      </c>
      <c r="AE47" s="94">
        <f t="shared" si="4"/>
        <v>0</v>
      </c>
      <c r="AF47" s="94">
        <f t="shared" si="4"/>
        <v>0</v>
      </c>
      <c r="AG47" s="94">
        <f t="shared" si="4"/>
        <v>0</v>
      </c>
      <c r="AH47" s="94">
        <f t="shared" si="4"/>
        <v>0</v>
      </c>
      <c r="AI47" s="94">
        <f aca="true" t="shared" si="5" ref="AI47:BN47">SUM(AI16:AI46)</f>
        <v>0</v>
      </c>
      <c r="AJ47" s="94">
        <f t="shared" si="5"/>
        <v>0</v>
      </c>
      <c r="AK47" s="94">
        <f t="shared" si="5"/>
        <v>0</v>
      </c>
      <c r="AL47" s="94">
        <f t="shared" si="5"/>
        <v>0</v>
      </c>
      <c r="AM47" s="94">
        <f t="shared" si="5"/>
        <v>0</v>
      </c>
      <c r="AN47" s="94">
        <f t="shared" si="5"/>
        <v>0</v>
      </c>
      <c r="AO47" s="94">
        <f t="shared" si="5"/>
        <v>0</v>
      </c>
      <c r="AP47" s="94">
        <f t="shared" si="5"/>
        <v>0</v>
      </c>
      <c r="AQ47" s="94">
        <f t="shared" si="5"/>
        <v>0</v>
      </c>
      <c r="AR47" s="94">
        <f t="shared" si="5"/>
        <v>19.197990320000002</v>
      </c>
      <c r="AS47" s="94">
        <f t="shared" si="5"/>
        <v>0</v>
      </c>
      <c r="AT47" s="94">
        <f t="shared" si="5"/>
        <v>0</v>
      </c>
      <c r="AU47" s="94">
        <f t="shared" si="5"/>
        <v>0</v>
      </c>
      <c r="AV47" s="94">
        <f t="shared" si="5"/>
        <v>108.973295651</v>
      </c>
      <c r="AW47" s="94">
        <f t="shared" si="5"/>
        <v>373.1204622760001</v>
      </c>
      <c r="AX47" s="94">
        <f t="shared" si="5"/>
        <v>0</v>
      </c>
      <c r="AY47" s="94">
        <f t="shared" si="5"/>
        <v>0</v>
      </c>
      <c r="AZ47" s="94">
        <f t="shared" si="5"/>
        <v>950.2793359609999</v>
      </c>
      <c r="BA47" s="94">
        <f t="shared" si="5"/>
        <v>0</v>
      </c>
      <c r="BB47" s="94">
        <f t="shared" si="5"/>
        <v>0</v>
      </c>
      <c r="BC47" s="94">
        <f t="shared" si="5"/>
        <v>0</v>
      </c>
      <c r="BD47" s="94">
        <f t="shared" si="5"/>
        <v>0</v>
      </c>
      <c r="BE47" s="94">
        <f t="shared" si="5"/>
        <v>0</v>
      </c>
      <c r="BF47" s="94">
        <f t="shared" si="5"/>
        <v>32.583703849</v>
      </c>
      <c r="BG47" s="94">
        <f t="shared" si="5"/>
        <v>60.809610359000004</v>
      </c>
      <c r="BH47" s="94">
        <f t="shared" si="5"/>
        <v>0.691722613</v>
      </c>
      <c r="BI47" s="94">
        <f t="shared" si="5"/>
        <v>0</v>
      </c>
      <c r="BJ47" s="94">
        <f t="shared" si="5"/>
        <v>107.57719155399998</v>
      </c>
      <c r="BK47" s="110">
        <f t="shared" si="5"/>
        <v>3017.5748271620005</v>
      </c>
    </row>
    <row r="48" spans="1:63" ht="12.75">
      <c r="A48" s="11" t="s">
        <v>75</v>
      </c>
      <c r="B48" s="18" t="s">
        <v>15</v>
      </c>
      <c r="C48" s="111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34"/>
    </row>
    <row r="49" spans="1:63" ht="12.75">
      <c r="A49" s="11"/>
      <c r="B49" s="19" t="s">
        <v>33</v>
      </c>
      <c r="C49" s="57"/>
      <c r="D49" s="58"/>
      <c r="E49" s="59"/>
      <c r="F49" s="59"/>
      <c r="G49" s="60"/>
      <c r="H49" s="57"/>
      <c r="I49" s="59"/>
      <c r="J49" s="59"/>
      <c r="K49" s="59"/>
      <c r="L49" s="60"/>
      <c r="M49" s="57"/>
      <c r="N49" s="58"/>
      <c r="O49" s="59"/>
      <c r="P49" s="59"/>
      <c r="Q49" s="60"/>
      <c r="R49" s="57"/>
      <c r="S49" s="59"/>
      <c r="T49" s="59"/>
      <c r="U49" s="59"/>
      <c r="V49" s="60"/>
      <c r="W49" s="57"/>
      <c r="X49" s="59"/>
      <c r="Y49" s="59"/>
      <c r="Z49" s="59"/>
      <c r="AA49" s="60"/>
      <c r="AB49" s="57"/>
      <c r="AC49" s="59"/>
      <c r="AD49" s="59"/>
      <c r="AE49" s="59"/>
      <c r="AF49" s="60"/>
      <c r="AG49" s="57"/>
      <c r="AH49" s="59"/>
      <c r="AI49" s="59"/>
      <c r="AJ49" s="59"/>
      <c r="AK49" s="60"/>
      <c r="AL49" s="57"/>
      <c r="AM49" s="59"/>
      <c r="AN49" s="59"/>
      <c r="AO49" s="59"/>
      <c r="AP49" s="60"/>
      <c r="AQ49" s="57"/>
      <c r="AR49" s="58"/>
      <c r="AS49" s="59"/>
      <c r="AT49" s="59"/>
      <c r="AU49" s="60"/>
      <c r="AV49" s="57"/>
      <c r="AW49" s="59"/>
      <c r="AX49" s="59"/>
      <c r="AY49" s="59"/>
      <c r="AZ49" s="60"/>
      <c r="BA49" s="57"/>
      <c r="BB49" s="58"/>
      <c r="BC49" s="59"/>
      <c r="BD49" s="59"/>
      <c r="BE49" s="60"/>
      <c r="BF49" s="57"/>
      <c r="BG49" s="58"/>
      <c r="BH49" s="59"/>
      <c r="BI49" s="59"/>
      <c r="BJ49" s="60"/>
      <c r="BK49" s="61"/>
    </row>
    <row r="50" spans="1:63" ht="12.75">
      <c r="A50" s="36"/>
      <c r="B50" s="37" t="s">
        <v>88</v>
      </c>
      <c r="C50" s="62"/>
      <c r="D50" s="63"/>
      <c r="E50" s="63"/>
      <c r="F50" s="63"/>
      <c r="G50" s="64"/>
      <c r="H50" s="62"/>
      <c r="I50" s="63"/>
      <c r="J50" s="63"/>
      <c r="K50" s="63"/>
      <c r="L50" s="64"/>
      <c r="M50" s="62"/>
      <c r="N50" s="63"/>
      <c r="O50" s="63"/>
      <c r="P50" s="63"/>
      <c r="Q50" s="64"/>
      <c r="R50" s="62"/>
      <c r="S50" s="63"/>
      <c r="T50" s="63"/>
      <c r="U50" s="63"/>
      <c r="V50" s="64"/>
      <c r="W50" s="62"/>
      <c r="X50" s="63"/>
      <c r="Y50" s="63"/>
      <c r="Z50" s="63"/>
      <c r="AA50" s="64"/>
      <c r="AB50" s="62"/>
      <c r="AC50" s="63"/>
      <c r="AD50" s="63"/>
      <c r="AE50" s="63"/>
      <c r="AF50" s="64"/>
      <c r="AG50" s="62"/>
      <c r="AH50" s="63"/>
      <c r="AI50" s="63"/>
      <c r="AJ50" s="63"/>
      <c r="AK50" s="64"/>
      <c r="AL50" s="62"/>
      <c r="AM50" s="63"/>
      <c r="AN50" s="63"/>
      <c r="AO50" s="63"/>
      <c r="AP50" s="64"/>
      <c r="AQ50" s="62"/>
      <c r="AR50" s="63"/>
      <c r="AS50" s="63"/>
      <c r="AT50" s="63"/>
      <c r="AU50" s="64"/>
      <c r="AV50" s="62"/>
      <c r="AW50" s="63"/>
      <c r="AX50" s="63"/>
      <c r="AY50" s="63"/>
      <c r="AZ50" s="64"/>
      <c r="BA50" s="62"/>
      <c r="BB50" s="63"/>
      <c r="BC50" s="63"/>
      <c r="BD50" s="63"/>
      <c r="BE50" s="64"/>
      <c r="BF50" s="62"/>
      <c r="BG50" s="63"/>
      <c r="BH50" s="63"/>
      <c r="BI50" s="63"/>
      <c r="BJ50" s="64"/>
      <c r="BK50" s="65"/>
    </row>
    <row r="51" spans="1:63" ht="12.75">
      <c r="A51" s="11" t="s">
        <v>77</v>
      </c>
      <c r="B51" s="24" t="s">
        <v>92</v>
      </c>
      <c r="C51" s="111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3"/>
    </row>
    <row r="52" spans="1:63" ht="12.75">
      <c r="A52" s="11"/>
      <c r="B52" s="19" t="s">
        <v>33</v>
      </c>
      <c r="C52" s="57"/>
      <c r="D52" s="58"/>
      <c r="E52" s="59"/>
      <c r="F52" s="59"/>
      <c r="G52" s="60"/>
      <c r="H52" s="57"/>
      <c r="I52" s="59"/>
      <c r="J52" s="59"/>
      <c r="K52" s="59"/>
      <c r="L52" s="60"/>
      <c r="M52" s="57"/>
      <c r="N52" s="58"/>
      <c r="O52" s="59"/>
      <c r="P52" s="59"/>
      <c r="Q52" s="60"/>
      <c r="R52" s="57"/>
      <c r="S52" s="59"/>
      <c r="T52" s="59"/>
      <c r="U52" s="59"/>
      <c r="V52" s="60"/>
      <c r="W52" s="57"/>
      <c r="X52" s="59"/>
      <c r="Y52" s="59"/>
      <c r="Z52" s="59"/>
      <c r="AA52" s="60"/>
      <c r="AB52" s="57"/>
      <c r="AC52" s="59"/>
      <c r="AD52" s="59"/>
      <c r="AE52" s="59"/>
      <c r="AF52" s="60"/>
      <c r="AG52" s="57"/>
      <c r="AH52" s="59"/>
      <c r="AI52" s="59"/>
      <c r="AJ52" s="59"/>
      <c r="AK52" s="60"/>
      <c r="AL52" s="57"/>
      <c r="AM52" s="59"/>
      <c r="AN52" s="59"/>
      <c r="AO52" s="59"/>
      <c r="AP52" s="60"/>
      <c r="AQ52" s="57"/>
      <c r="AR52" s="58"/>
      <c r="AS52" s="59"/>
      <c r="AT52" s="59"/>
      <c r="AU52" s="60"/>
      <c r="AV52" s="57"/>
      <c r="AW52" s="59"/>
      <c r="AX52" s="59"/>
      <c r="AY52" s="59"/>
      <c r="AZ52" s="60"/>
      <c r="BA52" s="57"/>
      <c r="BB52" s="58"/>
      <c r="BC52" s="59"/>
      <c r="BD52" s="59"/>
      <c r="BE52" s="60"/>
      <c r="BF52" s="57"/>
      <c r="BG52" s="58"/>
      <c r="BH52" s="59"/>
      <c r="BI52" s="59"/>
      <c r="BJ52" s="60"/>
      <c r="BK52" s="61"/>
    </row>
    <row r="53" spans="1:63" ht="12.75">
      <c r="A53" s="36"/>
      <c r="B53" s="37" t="s">
        <v>87</v>
      </c>
      <c r="C53" s="62"/>
      <c r="D53" s="63"/>
      <c r="E53" s="63"/>
      <c r="F53" s="63"/>
      <c r="G53" s="64"/>
      <c r="H53" s="62"/>
      <c r="I53" s="63"/>
      <c r="J53" s="63"/>
      <c r="K53" s="63"/>
      <c r="L53" s="64"/>
      <c r="M53" s="62"/>
      <c r="N53" s="63"/>
      <c r="O53" s="63"/>
      <c r="P53" s="63"/>
      <c r="Q53" s="64"/>
      <c r="R53" s="62"/>
      <c r="S53" s="63"/>
      <c r="T53" s="63"/>
      <c r="U53" s="63"/>
      <c r="V53" s="64"/>
      <c r="W53" s="62"/>
      <c r="X53" s="63"/>
      <c r="Y53" s="63"/>
      <c r="Z53" s="63"/>
      <c r="AA53" s="64"/>
      <c r="AB53" s="62"/>
      <c r="AC53" s="63"/>
      <c r="AD53" s="63"/>
      <c r="AE53" s="63"/>
      <c r="AF53" s="64"/>
      <c r="AG53" s="62"/>
      <c r="AH53" s="63"/>
      <c r="AI53" s="63"/>
      <c r="AJ53" s="63"/>
      <c r="AK53" s="64"/>
      <c r="AL53" s="62"/>
      <c r="AM53" s="63"/>
      <c r="AN53" s="63"/>
      <c r="AO53" s="63"/>
      <c r="AP53" s="64"/>
      <c r="AQ53" s="62"/>
      <c r="AR53" s="63"/>
      <c r="AS53" s="63"/>
      <c r="AT53" s="63"/>
      <c r="AU53" s="64"/>
      <c r="AV53" s="62"/>
      <c r="AW53" s="63"/>
      <c r="AX53" s="63"/>
      <c r="AY53" s="63"/>
      <c r="AZ53" s="64"/>
      <c r="BA53" s="62"/>
      <c r="BB53" s="63"/>
      <c r="BC53" s="63"/>
      <c r="BD53" s="63"/>
      <c r="BE53" s="64"/>
      <c r="BF53" s="62"/>
      <c r="BG53" s="63"/>
      <c r="BH53" s="63"/>
      <c r="BI53" s="63"/>
      <c r="BJ53" s="64"/>
      <c r="BK53" s="65"/>
    </row>
    <row r="54" spans="1:63" ht="12.75">
      <c r="A54" s="11" t="s">
        <v>78</v>
      </c>
      <c r="B54" s="18" t="s">
        <v>16</v>
      </c>
      <c r="C54" s="111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3"/>
    </row>
    <row r="55" spans="1:63" ht="12.75">
      <c r="A55" s="11"/>
      <c r="B55" s="24" t="s">
        <v>97</v>
      </c>
      <c r="C55" s="73">
        <v>0</v>
      </c>
      <c r="D55" s="53">
        <v>181.660053404</v>
      </c>
      <c r="E55" s="45">
        <v>0</v>
      </c>
      <c r="F55" s="45">
        <v>0</v>
      </c>
      <c r="G55" s="54">
        <v>0</v>
      </c>
      <c r="H55" s="73">
        <v>3.440686519</v>
      </c>
      <c r="I55" s="45">
        <v>876.764460317</v>
      </c>
      <c r="J55" s="45">
        <v>358.760947959</v>
      </c>
      <c r="K55" s="45">
        <v>0</v>
      </c>
      <c r="L55" s="54">
        <v>112.13000840599999</v>
      </c>
      <c r="M55" s="73">
        <v>0</v>
      </c>
      <c r="N55" s="53">
        <v>0</v>
      </c>
      <c r="O55" s="45">
        <v>0</v>
      </c>
      <c r="P55" s="45">
        <v>0</v>
      </c>
      <c r="Q55" s="54">
        <v>0</v>
      </c>
      <c r="R55" s="73">
        <v>1.677944538</v>
      </c>
      <c r="S55" s="45">
        <v>0.544663479</v>
      </c>
      <c r="T55" s="45">
        <v>0.6605973559999999</v>
      </c>
      <c r="U55" s="45">
        <v>0</v>
      </c>
      <c r="V55" s="54">
        <v>13.143633465999999</v>
      </c>
      <c r="W55" s="73">
        <v>0</v>
      </c>
      <c r="X55" s="45">
        <v>0</v>
      </c>
      <c r="Y55" s="45">
        <v>0</v>
      </c>
      <c r="Z55" s="45">
        <v>0</v>
      </c>
      <c r="AA55" s="54">
        <v>0</v>
      </c>
      <c r="AB55" s="73">
        <v>0</v>
      </c>
      <c r="AC55" s="45">
        <v>0</v>
      </c>
      <c r="AD55" s="45">
        <v>0</v>
      </c>
      <c r="AE55" s="45">
        <v>0</v>
      </c>
      <c r="AF55" s="54">
        <v>0</v>
      </c>
      <c r="AG55" s="73">
        <v>0</v>
      </c>
      <c r="AH55" s="45">
        <v>0</v>
      </c>
      <c r="AI55" s="45">
        <v>0</v>
      </c>
      <c r="AJ55" s="45">
        <v>0</v>
      </c>
      <c r="AK55" s="54">
        <v>0</v>
      </c>
      <c r="AL55" s="73">
        <v>0</v>
      </c>
      <c r="AM55" s="45">
        <v>0</v>
      </c>
      <c r="AN55" s="45">
        <v>0</v>
      </c>
      <c r="AO55" s="45">
        <v>0</v>
      </c>
      <c r="AP55" s="54">
        <v>0</v>
      </c>
      <c r="AQ55" s="73">
        <v>0</v>
      </c>
      <c r="AR55" s="53">
        <v>0</v>
      </c>
      <c r="AS55" s="45">
        <v>0</v>
      </c>
      <c r="AT55" s="45">
        <v>0</v>
      </c>
      <c r="AU55" s="54">
        <v>0</v>
      </c>
      <c r="AV55" s="73">
        <v>9.033937873000003</v>
      </c>
      <c r="AW55" s="45">
        <v>521.698833833</v>
      </c>
      <c r="AX55" s="45">
        <v>7.53329085</v>
      </c>
      <c r="AY55" s="45">
        <v>0</v>
      </c>
      <c r="AZ55" s="54">
        <v>105.46444712899999</v>
      </c>
      <c r="BA55" s="73">
        <v>0</v>
      </c>
      <c r="BB55" s="53">
        <v>0</v>
      </c>
      <c r="BC55" s="45">
        <v>0</v>
      </c>
      <c r="BD55" s="45">
        <v>0</v>
      </c>
      <c r="BE55" s="54">
        <v>0</v>
      </c>
      <c r="BF55" s="73">
        <v>4.294127635000001</v>
      </c>
      <c r="BG55" s="53">
        <v>5.391558923</v>
      </c>
      <c r="BH55" s="45">
        <v>1.03645476</v>
      </c>
      <c r="BI55" s="45">
        <v>0</v>
      </c>
      <c r="BJ55" s="54">
        <v>15.312773243</v>
      </c>
      <c r="BK55" s="49">
        <f aca="true" t="shared" si="6" ref="BK55:BK62">SUM(C55:BJ55)</f>
        <v>2218.54841969</v>
      </c>
    </row>
    <row r="56" spans="1:63" ht="12.75">
      <c r="A56" s="11"/>
      <c r="B56" s="24" t="s">
        <v>98</v>
      </c>
      <c r="C56" s="73">
        <v>0</v>
      </c>
      <c r="D56" s="53">
        <v>0.6316219790000001</v>
      </c>
      <c r="E56" s="45">
        <v>0</v>
      </c>
      <c r="F56" s="45">
        <v>0</v>
      </c>
      <c r="G56" s="54">
        <v>0</v>
      </c>
      <c r="H56" s="73">
        <v>0.81987537</v>
      </c>
      <c r="I56" s="45">
        <v>5.9217818200000005</v>
      </c>
      <c r="J56" s="45">
        <v>0</v>
      </c>
      <c r="K56" s="45">
        <v>0</v>
      </c>
      <c r="L56" s="54">
        <v>1.351111449</v>
      </c>
      <c r="M56" s="73">
        <v>0</v>
      </c>
      <c r="N56" s="53">
        <v>0</v>
      </c>
      <c r="O56" s="45">
        <v>0</v>
      </c>
      <c r="P56" s="45">
        <v>0</v>
      </c>
      <c r="Q56" s="54">
        <v>0</v>
      </c>
      <c r="R56" s="73">
        <v>0.22751306799999998</v>
      </c>
      <c r="S56" s="45">
        <v>0</v>
      </c>
      <c r="T56" s="45">
        <v>0</v>
      </c>
      <c r="U56" s="45">
        <v>0</v>
      </c>
      <c r="V56" s="54">
        <v>0.094174849</v>
      </c>
      <c r="W56" s="73">
        <v>0</v>
      </c>
      <c r="X56" s="45">
        <v>0</v>
      </c>
      <c r="Y56" s="45">
        <v>0</v>
      </c>
      <c r="Z56" s="45">
        <v>0</v>
      </c>
      <c r="AA56" s="54">
        <v>0</v>
      </c>
      <c r="AB56" s="73">
        <v>0</v>
      </c>
      <c r="AC56" s="45">
        <v>0</v>
      </c>
      <c r="AD56" s="45">
        <v>0</v>
      </c>
      <c r="AE56" s="45">
        <v>0</v>
      </c>
      <c r="AF56" s="54">
        <v>0</v>
      </c>
      <c r="AG56" s="73">
        <v>0</v>
      </c>
      <c r="AH56" s="45">
        <v>0</v>
      </c>
      <c r="AI56" s="45">
        <v>0</v>
      </c>
      <c r="AJ56" s="45">
        <v>0</v>
      </c>
      <c r="AK56" s="54">
        <v>0</v>
      </c>
      <c r="AL56" s="73">
        <v>0</v>
      </c>
      <c r="AM56" s="45">
        <v>0</v>
      </c>
      <c r="AN56" s="45">
        <v>0</v>
      </c>
      <c r="AO56" s="45">
        <v>0</v>
      </c>
      <c r="AP56" s="54">
        <v>0</v>
      </c>
      <c r="AQ56" s="73">
        <v>0</v>
      </c>
      <c r="AR56" s="53">
        <v>0</v>
      </c>
      <c r="AS56" s="45">
        <v>0</v>
      </c>
      <c r="AT56" s="45">
        <v>0</v>
      </c>
      <c r="AU56" s="54">
        <v>0</v>
      </c>
      <c r="AV56" s="73">
        <v>17.223081924</v>
      </c>
      <c r="AW56" s="45">
        <v>115.240848331</v>
      </c>
      <c r="AX56" s="45">
        <v>0</v>
      </c>
      <c r="AY56" s="45">
        <v>0</v>
      </c>
      <c r="AZ56" s="54">
        <v>90.39431760200002</v>
      </c>
      <c r="BA56" s="73">
        <v>0</v>
      </c>
      <c r="BB56" s="53">
        <v>0</v>
      </c>
      <c r="BC56" s="45">
        <v>0</v>
      </c>
      <c r="BD56" s="45">
        <v>0</v>
      </c>
      <c r="BE56" s="54">
        <v>0</v>
      </c>
      <c r="BF56" s="73">
        <v>4.649055708</v>
      </c>
      <c r="BG56" s="53">
        <v>7.716010277</v>
      </c>
      <c r="BH56" s="45">
        <v>0</v>
      </c>
      <c r="BI56" s="45">
        <v>0</v>
      </c>
      <c r="BJ56" s="54">
        <v>13.467031437000001</v>
      </c>
      <c r="BK56" s="49">
        <f t="shared" si="6"/>
        <v>257.73642381400003</v>
      </c>
    </row>
    <row r="57" spans="1:63" ht="12.75">
      <c r="A57" s="11"/>
      <c r="B57" s="24" t="s">
        <v>103</v>
      </c>
      <c r="C57" s="73">
        <v>0</v>
      </c>
      <c r="D57" s="53">
        <v>3.0833115899999997</v>
      </c>
      <c r="E57" s="45">
        <v>0</v>
      </c>
      <c r="F57" s="45">
        <v>0</v>
      </c>
      <c r="G57" s="54">
        <v>0</v>
      </c>
      <c r="H57" s="73">
        <v>15.690089154999999</v>
      </c>
      <c r="I57" s="45">
        <v>256.859110462</v>
      </c>
      <c r="J57" s="45">
        <v>0</v>
      </c>
      <c r="K57" s="45">
        <v>0</v>
      </c>
      <c r="L57" s="54">
        <v>254.39474365</v>
      </c>
      <c r="M57" s="73">
        <v>0</v>
      </c>
      <c r="N57" s="53">
        <v>0</v>
      </c>
      <c r="O57" s="45">
        <v>0</v>
      </c>
      <c r="P57" s="45">
        <v>0</v>
      </c>
      <c r="Q57" s="54">
        <v>0</v>
      </c>
      <c r="R57" s="73">
        <v>4.702697537</v>
      </c>
      <c r="S57" s="45">
        <v>13.219537734000001</v>
      </c>
      <c r="T57" s="45">
        <v>3.588985302</v>
      </c>
      <c r="U57" s="45">
        <v>0</v>
      </c>
      <c r="V57" s="54">
        <v>20.23418418</v>
      </c>
      <c r="W57" s="73">
        <v>0</v>
      </c>
      <c r="X57" s="45">
        <v>0</v>
      </c>
      <c r="Y57" s="45">
        <v>0</v>
      </c>
      <c r="Z57" s="45">
        <v>0</v>
      </c>
      <c r="AA57" s="54">
        <v>0</v>
      </c>
      <c r="AB57" s="73">
        <v>0.012047735</v>
      </c>
      <c r="AC57" s="45">
        <v>0</v>
      </c>
      <c r="AD57" s="45">
        <v>0</v>
      </c>
      <c r="AE57" s="45">
        <v>0</v>
      </c>
      <c r="AF57" s="54">
        <v>0</v>
      </c>
      <c r="AG57" s="73">
        <v>0</v>
      </c>
      <c r="AH57" s="45">
        <v>0</v>
      </c>
      <c r="AI57" s="45">
        <v>0</v>
      </c>
      <c r="AJ57" s="45">
        <v>0</v>
      </c>
      <c r="AK57" s="54">
        <v>0</v>
      </c>
      <c r="AL57" s="73">
        <v>0.048576342</v>
      </c>
      <c r="AM57" s="45">
        <v>0</v>
      </c>
      <c r="AN57" s="45">
        <v>0</v>
      </c>
      <c r="AO57" s="45">
        <v>0</v>
      </c>
      <c r="AP57" s="54">
        <v>0</v>
      </c>
      <c r="AQ57" s="73">
        <v>0</v>
      </c>
      <c r="AR57" s="53">
        <v>0</v>
      </c>
      <c r="AS57" s="45">
        <v>0</v>
      </c>
      <c r="AT57" s="45">
        <v>0</v>
      </c>
      <c r="AU57" s="54">
        <v>0</v>
      </c>
      <c r="AV57" s="73">
        <v>226.56894296899998</v>
      </c>
      <c r="AW57" s="45">
        <v>1495.0746928489998</v>
      </c>
      <c r="AX57" s="45">
        <v>18.905930137000002</v>
      </c>
      <c r="AY57" s="45">
        <v>0</v>
      </c>
      <c r="AZ57" s="54">
        <v>2727.289763699999</v>
      </c>
      <c r="BA57" s="73">
        <v>0</v>
      </c>
      <c r="BB57" s="53">
        <v>0</v>
      </c>
      <c r="BC57" s="45">
        <v>0</v>
      </c>
      <c r="BD57" s="45">
        <v>0</v>
      </c>
      <c r="BE57" s="54">
        <v>0</v>
      </c>
      <c r="BF57" s="73">
        <v>135.18416937100002</v>
      </c>
      <c r="BG57" s="53">
        <v>207.76957857500003</v>
      </c>
      <c r="BH57" s="45">
        <v>49.675587804</v>
      </c>
      <c r="BI57" s="45">
        <v>0</v>
      </c>
      <c r="BJ57" s="54">
        <v>557.8663653990002</v>
      </c>
      <c r="BK57" s="49">
        <f t="shared" si="6"/>
        <v>5990.168314491</v>
      </c>
    </row>
    <row r="58" spans="1:63" ht="12.75">
      <c r="A58" s="11"/>
      <c r="B58" s="24" t="s">
        <v>102</v>
      </c>
      <c r="C58" s="73">
        <v>0</v>
      </c>
      <c r="D58" s="53">
        <v>0.6134031169999999</v>
      </c>
      <c r="E58" s="45">
        <v>0</v>
      </c>
      <c r="F58" s="45">
        <v>0</v>
      </c>
      <c r="G58" s="54">
        <v>0</v>
      </c>
      <c r="H58" s="73">
        <v>2.1272731690000004</v>
      </c>
      <c r="I58" s="45">
        <v>0.5313336230000001</v>
      </c>
      <c r="J58" s="45">
        <v>0</v>
      </c>
      <c r="K58" s="45">
        <v>0</v>
      </c>
      <c r="L58" s="54">
        <v>1.5335011339999998</v>
      </c>
      <c r="M58" s="73">
        <v>0</v>
      </c>
      <c r="N58" s="53">
        <v>0</v>
      </c>
      <c r="O58" s="45">
        <v>0</v>
      </c>
      <c r="P58" s="45">
        <v>0</v>
      </c>
      <c r="Q58" s="54">
        <v>0</v>
      </c>
      <c r="R58" s="73">
        <v>1.004196249</v>
      </c>
      <c r="S58" s="45">
        <v>0</v>
      </c>
      <c r="T58" s="45">
        <v>0</v>
      </c>
      <c r="U58" s="45">
        <v>0</v>
      </c>
      <c r="V58" s="54">
        <v>0.212587254</v>
      </c>
      <c r="W58" s="73">
        <v>0</v>
      </c>
      <c r="X58" s="45">
        <v>0</v>
      </c>
      <c r="Y58" s="45">
        <v>0</v>
      </c>
      <c r="Z58" s="45">
        <v>0</v>
      </c>
      <c r="AA58" s="54">
        <v>0</v>
      </c>
      <c r="AB58" s="73">
        <v>0</v>
      </c>
      <c r="AC58" s="45">
        <v>0</v>
      </c>
      <c r="AD58" s="45">
        <v>0</v>
      </c>
      <c r="AE58" s="45">
        <v>0</v>
      </c>
      <c r="AF58" s="54">
        <v>0</v>
      </c>
      <c r="AG58" s="73">
        <v>0</v>
      </c>
      <c r="AH58" s="45">
        <v>0</v>
      </c>
      <c r="AI58" s="45">
        <v>0</v>
      </c>
      <c r="AJ58" s="45">
        <v>0</v>
      </c>
      <c r="AK58" s="54">
        <v>0</v>
      </c>
      <c r="AL58" s="73">
        <v>0</v>
      </c>
      <c r="AM58" s="45">
        <v>0</v>
      </c>
      <c r="AN58" s="45">
        <v>0</v>
      </c>
      <c r="AO58" s="45">
        <v>0</v>
      </c>
      <c r="AP58" s="54">
        <v>0</v>
      </c>
      <c r="AQ58" s="73">
        <v>0</v>
      </c>
      <c r="AR58" s="53">
        <v>0</v>
      </c>
      <c r="AS58" s="45">
        <v>0</v>
      </c>
      <c r="AT58" s="45">
        <v>0</v>
      </c>
      <c r="AU58" s="54">
        <v>0</v>
      </c>
      <c r="AV58" s="73">
        <v>69.14587498499999</v>
      </c>
      <c r="AW58" s="45">
        <v>51.885446172</v>
      </c>
      <c r="AX58" s="45">
        <v>0</v>
      </c>
      <c r="AY58" s="45">
        <v>0</v>
      </c>
      <c r="AZ58" s="54">
        <v>208.501667538</v>
      </c>
      <c r="BA58" s="73">
        <v>0</v>
      </c>
      <c r="BB58" s="53">
        <v>0</v>
      </c>
      <c r="BC58" s="45">
        <v>0</v>
      </c>
      <c r="BD58" s="45">
        <v>0</v>
      </c>
      <c r="BE58" s="54">
        <v>0</v>
      </c>
      <c r="BF58" s="73">
        <v>26.032481334</v>
      </c>
      <c r="BG58" s="53">
        <v>7.736006194</v>
      </c>
      <c r="BH58" s="45">
        <v>0</v>
      </c>
      <c r="BI58" s="45">
        <v>0</v>
      </c>
      <c r="BJ58" s="54">
        <v>59.503404119</v>
      </c>
      <c r="BK58" s="49">
        <f t="shared" si="6"/>
        <v>428.827174888</v>
      </c>
    </row>
    <row r="59" spans="1:63" ht="12.75">
      <c r="A59" s="11"/>
      <c r="B59" s="24" t="s">
        <v>101</v>
      </c>
      <c r="C59" s="73">
        <v>0</v>
      </c>
      <c r="D59" s="53">
        <v>13.998826411000001</v>
      </c>
      <c r="E59" s="45">
        <v>0</v>
      </c>
      <c r="F59" s="45">
        <v>0</v>
      </c>
      <c r="G59" s="54">
        <v>0</v>
      </c>
      <c r="H59" s="73">
        <v>15.25449976</v>
      </c>
      <c r="I59" s="45">
        <v>1052.49101999</v>
      </c>
      <c r="J59" s="45">
        <v>82.485348458</v>
      </c>
      <c r="K59" s="45">
        <v>0</v>
      </c>
      <c r="L59" s="54">
        <v>75.25476641600002</v>
      </c>
      <c r="M59" s="73">
        <v>0</v>
      </c>
      <c r="N59" s="53">
        <v>0</v>
      </c>
      <c r="O59" s="45">
        <v>0</v>
      </c>
      <c r="P59" s="45">
        <v>0</v>
      </c>
      <c r="Q59" s="54">
        <v>0</v>
      </c>
      <c r="R59" s="73">
        <v>8.923104084</v>
      </c>
      <c r="S59" s="45">
        <v>1.621341845</v>
      </c>
      <c r="T59" s="45">
        <v>0.271383081</v>
      </c>
      <c r="U59" s="45">
        <v>0</v>
      </c>
      <c r="V59" s="54">
        <v>25.660965358</v>
      </c>
      <c r="W59" s="73">
        <v>0</v>
      </c>
      <c r="X59" s="45">
        <v>0</v>
      </c>
      <c r="Y59" s="45">
        <v>0</v>
      </c>
      <c r="Z59" s="45">
        <v>0</v>
      </c>
      <c r="AA59" s="54">
        <v>0</v>
      </c>
      <c r="AB59" s="73">
        <v>0.048716854000000004</v>
      </c>
      <c r="AC59" s="45">
        <v>0.053436998</v>
      </c>
      <c r="AD59" s="45">
        <v>0</v>
      </c>
      <c r="AE59" s="45">
        <v>0</v>
      </c>
      <c r="AF59" s="54">
        <v>0</v>
      </c>
      <c r="AG59" s="73">
        <v>0</v>
      </c>
      <c r="AH59" s="45">
        <v>0</v>
      </c>
      <c r="AI59" s="45">
        <v>0</v>
      </c>
      <c r="AJ59" s="45">
        <v>0</v>
      </c>
      <c r="AK59" s="54">
        <v>0</v>
      </c>
      <c r="AL59" s="73">
        <v>0.052290225</v>
      </c>
      <c r="AM59" s="45">
        <v>0</v>
      </c>
      <c r="AN59" s="45">
        <v>0</v>
      </c>
      <c r="AO59" s="45">
        <v>0</v>
      </c>
      <c r="AP59" s="54">
        <v>0</v>
      </c>
      <c r="AQ59" s="73">
        <v>0</v>
      </c>
      <c r="AR59" s="53">
        <v>0</v>
      </c>
      <c r="AS59" s="45">
        <v>0</v>
      </c>
      <c r="AT59" s="45">
        <v>0</v>
      </c>
      <c r="AU59" s="54">
        <v>0</v>
      </c>
      <c r="AV59" s="73">
        <v>316.4495134620001</v>
      </c>
      <c r="AW59" s="45">
        <v>474.608660333</v>
      </c>
      <c r="AX59" s="45">
        <v>9.104081776000001</v>
      </c>
      <c r="AY59" s="45">
        <v>0</v>
      </c>
      <c r="AZ59" s="54">
        <v>885.9461585040002</v>
      </c>
      <c r="BA59" s="73">
        <v>0</v>
      </c>
      <c r="BB59" s="53">
        <v>0</v>
      </c>
      <c r="BC59" s="45">
        <v>0</v>
      </c>
      <c r="BD59" s="45">
        <v>0</v>
      </c>
      <c r="BE59" s="54">
        <v>0</v>
      </c>
      <c r="BF59" s="73">
        <v>171.790594651</v>
      </c>
      <c r="BG59" s="53">
        <v>42.382368586</v>
      </c>
      <c r="BH59" s="45">
        <v>11.112307956999999</v>
      </c>
      <c r="BI59" s="45">
        <v>0</v>
      </c>
      <c r="BJ59" s="54">
        <v>133.33610282499998</v>
      </c>
      <c r="BK59" s="49">
        <f t="shared" si="6"/>
        <v>3320.845487574001</v>
      </c>
    </row>
    <row r="60" spans="1:63" ht="12.75">
      <c r="A60" s="11"/>
      <c r="B60" s="24" t="s">
        <v>99</v>
      </c>
      <c r="C60" s="73">
        <v>0</v>
      </c>
      <c r="D60" s="53">
        <v>160.01995576500002</v>
      </c>
      <c r="E60" s="45">
        <v>0</v>
      </c>
      <c r="F60" s="45">
        <v>0</v>
      </c>
      <c r="G60" s="54">
        <v>0</v>
      </c>
      <c r="H60" s="73">
        <v>4.657621911</v>
      </c>
      <c r="I60" s="45">
        <v>963.701329216</v>
      </c>
      <c r="J60" s="45">
        <v>170.30649573399998</v>
      </c>
      <c r="K60" s="45">
        <v>0</v>
      </c>
      <c r="L60" s="54">
        <v>83.26342016</v>
      </c>
      <c r="M60" s="73">
        <v>0</v>
      </c>
      <c r="N60" s="53">
        <v>0</v>
      </c>
      <c r="O60" s="45">
        <v>0</v>
      </c>
      <c r="P60" s="45">
        <v>0</v>
      </c>
      <c r="Q60" s="54">
        <v>0</v>
      </c>
      <c r="R60" s="73">
        <v>1.687982679</v>
      </c>
      <c r="S60" s="45">
        <v>8.315535195</v>
      </c>
      <c r="T60" s="45">
        <v>0.504264858</v>
      </c>
      <c r="U60" s="45">
        <v>0</v>
      </c>
      <c r="V60" s="54">
        <v>9.059160123</v>
      </c>
      <c r="W60" s="73">
        <v>0</v>
      </c>
      <c r="X60" s="45">
        <v>0</v>
      </c>
      <c r="Y60" s="45">
        <v>0</v>
      </c>
      <c r="Z60" s="45">
        <v>0</v>
      </c>
      <c r="AA60" s="54">
        <v>0</v>
      </c>
      <c r="AB60" s="73">
        <v>0.000124521</v>
      </c>
      <c r="AC60" s="45">
        <v>0</v>
      </c>
      <c r="AD60" s="45">
        <v>0</v>
      </c>
      <c r="AE60" s="45">
        <v>0</v>
      </c>
      <c r="AF60" s="54">
        <v>0</v>
      </c>
      <c r="AG60" s="73">
        <v>0</v>
      </c>
      <c r="AH60" s="45">
        <v>0</v>
      </c>
      <c r="AI60" s="45">
        <v>0</v>
      </c>
      <c r="AJ60" s="45">
        <v>0</v>
      </c>
      <c r="AK60" s="54">
        <v>0</v>
      </c>
      <c r="AL60" s="73">
        <v>0.000347588</v>
      </c>
      <c r="AM60" s="45">
        <v>0</v>
      </c>
      <c r="AN60" s="45">
        <v>0</v>
      </c>
      <c r="AO60" s="45">
        <v>0</v>
      </c>
      <c r="AP60" s="54">
        <v>0</v>
      </c>
      <c r="AQ60" s="73">
        <v>0</v>
      </c>
      <c r="AR60" s="53">
        <v>0</v>
      </c>
      <c r="AS60" s="45">
        <v>0</v>
      </c>
      <c r="AT60" s="45">
        <v>0</v>
      </c>
      <c r="AU60" s="54">
        <v>0</v>
      </c>
      <c r="AV60" s="73">
        <v>39.03756967</v>
      </c>
      <c r="AW60" s="45">
        <v>407.61708645100003</v>
      </c>
      <c r="AX60" s="45">
        <v>5.039955679</v>
      </c>
      <c r="AY60" s="45">
        <v>0</v>
      </c>
      <c r="AZ60" s="54">
        <v>555.7926283520001</v>
      </c>
      <c r="BA60" s="73">
        <v>0</v>
      </c>
      <c r="BB60" s="53">
        <v>0</v>
      </c>
      <c r="BC60" s="45">
        <v>0</v>
      </c>
      <c r="BD60" s="45">
        <v>0</v>
      </c>
      <c r="BE60" s="54">
        <v>0</v>
      </c>
      <c r="BF60" s="73">
        <v>14.128084348</v>
      </c>
      <c r="BG60" s="53">
        <v>49.261380849</v>
      </c>
      <c r="BH60" s="45">
        <v>12.871231898</v>
      </c>
      <c r="BI60" s="45">
        <v>0</v>
      </c>
      <c r="BJ60" s="54">
        <v>80.08967357600001</v>
      </c>
      <c r="BK60" s="49">
        <f t="shared" si="6"/>
        <v>2565.3538485730005</v>
      </c>
    </row>
    <row r="61" spans="1:63" ht="12.75">
      <c r="A61" s="11"/>
      <c r="B61" s="24" t="s">
        <v>100</v>
      </c>
      <c r="C61" s="73">
        <v>0</v>
      </c>
      <c r="D61" s="53">
        <v>375.248381853</v>
      </c>
      <c r="E61" s="45">
        <v>0</v>
      </c>
      <c r="F61" s="45">
        <v>0</v>
      </c>
      <c r="G61" s="54">
        <v>0</v>
      </c>
      <c r="H61" s="73">
        <v>7.839997855</v>
      </c>
      <c r="I61" s="45">
        <v>743.32942906</v>
      </c>
      <c r="J61" s="45">
        <v>1.560571668</v>
      </c>
      <c r="K61" s="45">
        <v>0</v>
      </c>
      <c r="L61" s="54">
        <v>183.64819861499998</v>
      </c>
      <c r="M61" s="73">
        <v>0</v>
      </c>
      <c r="N61" s="53">
        <v>0</v>
      </c>
      <c r="O61" s="45">
        <v>0</v>
      </c>
      <c r="P61" s="45">
        <v>0</v>
      </c>
      <c r="Q61" s="54">
        <v>0</v>
      </c>
      <c r="R61" s="73">
        <v>3.0712730690000005</v>
      </c>
      <c r="S61" s="45">
        <v>1.9957000850000002</v>
      </c>
      <c r="T61" s="45">
        <v>0</v>
      </c>
      <c r="U61" s="45">
        <v>0</v>
      </c>
      <c r="V61" s="54">
        <v>134.003099676</v>
      </c>
      <c r="W61" s="73">
        <v>0</v>
      </c>
      <c r="X61" s="45">
        <v>0</v>
      </c>
      <c r="Y61" s="45">
        <v>0</v>
      </c>
      <c r="Z61" s="45">
        <v>0</v>
      </c>
      <c r="AA61" s="54">
        <v>0</v>
      </c>
      <c r="AB61" s="73">
        <v>0.09951122200000001</v>
      </c>
      <c r="AC61" s="45">
        <v>0</v>
      </c>
      <c r="AD61" s="45">
        <v>0</v>
      </c>
      <c r="AE61" s="45">
        <v>0</v>
      </c>
      <c r="AF61" s="54">
        <v>0</v>
      </c>
      <c r="AG61" s="73">
        <v>0</v>
      </c>
      <c r="AH61" s="45">
        <v>0</v>
      </c>
      <c r="AI61" s="45">
        <v>0</v>
      </c>
      <c r="AJ61" s="45">
        <v>0</v>
      </c>
      <c r="AK61" s="54">
        <v>0</v>
      </c>
      <c r="AL61" s="73">
        <v>0</v>
      </c>
      <c r="AM61" s="45">
        <v>0</v>
      </c>
      <c r="AN61" s="45">
        <v>0</v>
      </c>
      <c r="AO61" s="45">
        <v>0</v>
      </c>
      <c r="AP61" s="54">
        <v>0</v>
      </c>
      <c r="AQ61" s="73">
        <v>0</v>
      </c>
      <c r="AR61" s="53">
        <v>3.8450730579999997</v>
      </c>
      <c r="AS61" s="45">
        <v>0</v>
      </c>
      <c r="AT61" s="45">
        <v>0</v>
      </c>
      <c r="AU61" s="54">
        <v>0</v>
      </c>
      <c r="AV61" s="73">
        <v>16.706264707000003</v>
      </c>
      <c r="AW61" s="45">
        <v>429.71524762300004</v>
      </c>
      <c r="AX61" s="45">
        <v>0</v>
      </c>
      <c r="AY61" s="45">
        <v>0</v>
      </c>
      <c r="AZ61" s="54">
        <v>478.36482629600005</v>
      </c>
      <c r="BA61" s="73">
        <v>0</v>
      </c>
      <c r="BB61" s="53">
        <v>0</v>
      </c>
      <c r="BC61" s="45">
        <v>0</v>
      </c>
      <c r="BD61" s="45">
        <v>0</v>
      </c>
      <c r="BE61" s="54">
        <v>0</v>
      </c>
      <c r="BF61" s="73">
        <v>4.975855401</v>
      </c>
      <c r="BG61" s="53">
        <v>21.713502543</v>
      </c>
      <c r="BH61" s="45">
        <v>3.176366529</v>
      </c>
      <c r="BI61" s="45">
        <v>0</v>
      </c>
      <c r="BJ61" s="54">
        <v>53.77997778099999</v>
      </c>
      <c r="BK61" s="49">
        <f t="shared" si="6"/>
        <v>2463.0732770409995</v>
      </c>
    </row>
    <row r="62" spans="1:63" ht="12.75">
      <c r="A62" s="11"/>
      <c r="B62" s="24" t="s">
        <v>158</v>
      </c>
      <c r="C62" s="73">
        <v>0</v>
      </c>
      <c r="D62" s="53">
        <v>218.56653380900002</v>
      </c>
      <c r="E62" s="45">
        <v>0</v>
      </c>
      <c r="F62" s="45">
        <v>0</v>
      </c>
      <c r="G62" s="54">
        <v>0</v>
      </c>
      <c r="H62" s="73">
        <v>6.4714998239999995</v>
      </c>
      <c r="I62" s="45">
        <v>1271.603234233</v>
      </c>
      <c r="J62" s="45">
        <v>115.19270626199999</v>
      </c>
      <c r="K62" s="45">
        <v>0</v>
      </c>
      <c r="L62" s="54">
        <v>397.98686399999997</v>
      </c>
      <c r="M62" s="73">
        <v>0</v>
      </c>
      <c r="N62" s="53">
        <v>0</v>
      </c>
      <c r="O62" s="45">
        <v>0</v>
      </c>
      <c r="P62" s="45">
        <v>0</v>
      </c>
      <c r="Q62" s="54">
        <v>0</v>
      </c>
      <c r="R62" s="73">
        <v>3.1833713410000004</v>
      </c>
      <c r="S62" s="45">
        <v>46.501984373000006</v>
      </c>
      <c r="T62" s="45">
        <v>0</v>
      </c>
      <c r="U62" s="45">
        <v>0</v>
      </c>
      <c r="V62" s="54">
        <v>6.583590777</v>
      </c>
      <c r="W62" s="73">
        <v>0</v>
      </c>
      <c r="X62" s="45">
        <v>0</v>
      </c>
      <c r="Y62" s="45">
        <v>0</v>
      </c>
      <c r="Z62" s="45">
        <v>0</v>
      </c>
      <c r="AA62" s="54">
        <v>0</v>
      </c>
      <c r="AB62" s="73">
        <v>0</v>
      </c>
      <c r="AC62" s="45">
        <v>0</v>
      </c>
      <c r="AD62" s="45">
        <v>0</v>
      </c>
      <c r="AE62" s="45">
        <v>0</v>
      </c>
      <c r="AF62" s="54">
        <v>0</v>
      </c>
      <c r="AG62" s="73">
        <v>0</v>
      </c>
      <c r="AH62" s="45">
        <v>0</v>
      </c>
      <c r="AI62" s="45">
        <v>0</v>
      </c>
      <c r="AJ62" s="45">
        <v>0</v>
      </c>
      <c r="AK62" s="54">
        <v>0</v>
      </c>
      <c r="AL62" s="73">
        <v>0.045098602</v>
      </c>
      <c r="AM62" s="45">
        <v>0</v>
      </c>
      <c r="AN62" s="45">
        <v>0</v>
      </c>
      <c r="AO62" s="45">
        <v>0</v>
      </c>
      <c r="AP62" s="54">
        <v>0.11389126499999999</v>
      </c>
      <c r="AQ62" s="73">
        <v>0</v>
      </c>
      <c r="AR62" s="53">
        <v>0</v>
      </c>
      <c r="AS62" s="45">
        <v>0</v>
      </c>
      <c r="AT62" s="45">
        <v>0</v>
      </c>
      <c r="AU62" s="54">
        <v>0</v>
      </c>
      <c r="AV62" s="73">
        <v>15.993469029999998</v>
      </c>
      <c r="AW62" s="45">
        <v>922.9753118770001</v>
      </c>
      <c r="AX62" s="45">
        <v>12.93150614</v>
      </c>
      <c r="AY62" s="45">
        <v>0</v>
      </c>
      <c r="AZ62" s="54">
        <v>314.9732848</v>
      </c>
      <c r="BA62" s="73">
        <v>0</v>
      </c>
      <c r="BB62" s="53">
        <v>0</v>
      </c>
      <c r="BC62" s="45">
        <v>0</v>
      </c>
      <c r="BD62" s="45">
        <v>0</v>
      </c>
      <c r="BE62" s="54">
        <v>0</v>
      </c>
      <c r="BF62" s="73">
        <v>9.011638428</v>
      </c>
      <c r="BG62" s="53">
        <v>54.839722828</v>
      </c>
      <c r="BH62" s="45">
        <v>1.004460526</v>
      </c>
      <c r="BI62" s="45">
        <v>0</v>
      </c>
      <c r="BJ62" s="54">
        <v>37.656759224</v>
      </c>
      <c r="BK62" s="49">
        <f t="shared" si="6"/>
        <v>3435.6349273389997</v>
      </c>
    </row>
    <row r="63" spans="1:63" ht="12.75">
      <c r="A63" s="36"/>
      <c r="B63" s="37" t="s">
        <v>86</v>
      </c>
      <c r="C63" s="82">
        <f>SUM(C55:C62)</f>
        <v>0</v>
      </c>
      <c r="D63" s="82">
        <f>SUM(D55:D62)</f>
        <v>953.822087928</v>
      </c>
      <c r="E63" s="82">
        <f aca="true" t="shared" si="7" ref="E63:BJ63">SUM(E55:E62)</f>
        <v>0</v>
      </c>
      <c r="F63" s="82">
        <f t="shared" si="7"/>
        <v>0</v>
      </c>
      <c r="G63" s="82">
        <f t="shared" si="7"/>
        <v>0</v>
      </c>
      <c r="H63" s="82">
        <f t="shared" si="7"/>
        <v>56.301543562999996</v>
      </c>
      <c r="I63" s="82">
        <f t="shared" si="7"/>
        <v>5171.201698721001</v>
      </c>
      <c r="J63" s="82">
        <f t="shared" si="7"/>
        <v>728.306070081</v>
      </c>
      <c r="K63" s="82">
        <f t="shared" si="7"/>
        <v>0</v>
      </c>
      <c r="L63" s="82">
        <f t="shared" si="7"/>
        <v>1109.56261383</v>
      </c>
      <c r="M63" s="82">
        <f t="shared" si="7"/>
        <v>0</v>
      </c>
      <c r="N63" s="82">
        <f t="shared" si="7"/>
        <v>0</v>
      </c>
      <c r="O63" s="82">
        <f t="shared" si="7"/>
        <v>0</v>
      </c>
      <c r="P63" s="82">
        <f t="shared" si="7"/>
        <v>0</v>
      </c>
      <c r="Q63" s="82">
        <f t="shared" si="7"/>
        <v>0</v>
      </c>
      <c r="R63" s="82">
        <f t="shared" si="7"/>
        <v>24.478082565</v>
      </c>
      <c r="S63" s="82">
        <f t="shared" si="7"/>
        <v>72.198762711</v>
      </c>
      <c r="T63" s="82">
        <f t="shared" si="7"/>
        <v>5.025230597</v>
      </c>
      <c r="U63" s="82">
        <f t="shared" si="7"/>
        <v>0</v>
      </c>
      <c r="V63" s="82">
        <f t="shared" si="7"/>
        <v>208.991395683</v>
      </c>
      <c r="W63" s="82">
        <f t="shared" si="7"/>
        <v>0</v>
      </c>
      <c r="X63" s="82">
        <f t="shared" si="7"/>
        <v>0</v>
      </c>
      <c r="Y63" s="82">
        <f t="shared" si="7"/>
        <v>0</v>
      </c>
      <c r="Z63" s="82">
        <f t="shared" si="7"/>
        <v>0</v>
      </c>
      <c r="AA63" s="82">
        <f t="shared" si="7"/>
        <v>0</v>
      </c>
      <c r="AB63" s="82">
        <f t="shared" si="7"/>
        <v>0.16040033200000003</v>
      </c>
      <c r="AC63" s="82">
        <f t="shared" si="7"/>
        <v>0.053436998</v>
      </c>
      <c r="AD63" s="82">
        <f t="shared" si="7"/>
        <v>0</v>
      </c>
      <c r="AE63" s="82">
        <f t="shared" si="7"/>
        <v>0</v>
      </c>
      <c r="AF63" s="82">
        <f t="shared" si="7"/>
        <v>0</v>
      </c>
      <c r="AG63" s="82">
        <f t="shared" si="7"/>
        <v>0</v>
      </c>
      <c r="AH63" s="82">
        <f t="shared" si="7"/>
        <v>0</v>
      </c>
      <c r="AI63" s="82">
        <f t="shared" si="7"/>
        <v>0</v>
      </c>
      <c r="AJ63" s="82">
        <f t="shared" si="7"/>
        <v>0</v>
      </c>
      <c r="AK63" s="82">
        <f t="shared" si="7"/>
        <v>0</v>
      </c>
      <c r="AL63" s="82">
        <f t="shared" si="7"/>
        <v>0.14631275700000002</v>
      </c>
      <c r="AM63" s="82">
        <f t="shared" si="7"/>
        <v>0</v>
      </c>
      <c r="AN63" s="82">
        <f t="shared" si="7"/>
        <v>0</v>
      </c>
      <c r="AO63" s="82">
        <f t="shared" si="7"/>
        <v>0</v>
      </c>
      <c r="AP63" s="82">
        <f t="shared" si="7"/>
        <v>0.11389126499999999</v>
      </c>
      <c r="AQ63" s="82">
        <f t="shared" si="7"/>
        <v>0</v>
      </c>
      <c r="AR63" s="82">
        <f t="shared" si="7"/>
        <v>3.8450730579999997</v>
      </c>
      <c r="AS63" s="82">
        <f t="shared" si="7"/>
        <v>0</v>
      </c>
      <c r="AT63" s="82">
        <f t="shared" si="7"/>
        <v>0</v>
      </c>
      <c r="AU63" s="82">
        <f t="shared" si="7"/>
        <v>0</v>
      </c>
      <c r="AV63" s="82">
        <f t="shared" si="7"/>
        <v>710.15865462</v>
      </c>
      <c r="AW63" s="82">
        <f t="shared" si="7"/>
        <v>4418.816127469</v>
      </c>
      <c r="AX63" s="82">
        <f t="shared" si="7"/>
        <v>53.514764582</v>
      </c>
      <c r="AY63" s="82">
        <f t="shared" si="7"/>
        <v>0</v>
      </c>
      <c r="AZ63" s="82">
        <f t="shared" si="7"/>
        <v>5366.727093920999</v>
      </c>
      <c r="BA63" s="82">
        <f t="shared" si="7"/>
        <v>0</v>
      </c>
      <c r="BB63" s="82">
        <f t="shared" si="7"/>
        <v>0</v>
      </c>
      <c r="BC63" s="82">
        <f t="shared" si="7"/>
        <v>0</v>
      </c>
      <c r="BD63" s="82">
        <f t="shared" si="7"/>
        <v>0</v>
      </c>
      <c r="BE63" s="82">
        <f t="shared" si="7"/>
        <v>0</v>
      </c>
      <c r="BF63" s="82">
        <f t="shared" si="7"/>
        <v>370.0660068760001</v>
      </c>
      <c r="BG63" s="82">
        <f t="shared" si="7"/>
        <v>396.810128775</v>
      </c>
      <c r="BH63" s="82">
        <f t="shared" si="7"/>
        <v>78.87640947400001</v>
      </c>
      <c r="BI63" s="82">
        <f t="shared" si="7"/>
        <v>0</v>
      </c>
      <c r="BJ63" s="82">
        <f t="shared" si="7"/>
        <v>951.0120876040002</v>
      </c>
      <c r="BK63" s="66">
        <f>SUM(BK55:BK62)</f>
        <v>20680.187873410003</v>
      </c>
    </row>
    <row r="64" spans="1:63" ht="12.75">
      <c r="A64" s="36"/>
      <c r="B64" s="38" t="s">
        <v>76</v>
      </c>
      <c r="C64" s="66">
        <f aca="true" t="shared" si="8" ref="C64:AH64">+C63+C47+C14+C10</f>
        <v>0</v>
      </c>
      <c r="D64" s="74">
        <f t="shared" si="8"/>
        <v>2958.252977309</v>
      </c>
      <c r="E64" s="74">
        <f t="shared" si="8"/>
        <v>0</v>
      </c>
      <c r="F64" s="74">
        <f t="shared" si="8"/>
        <v>0</v>
      </c>
      <c r="G64" s="75">
        <f t="shared" si="8"/>
        <v>0</v>
      </c>
      <c r="H64" s="66">
        <f t="shared" si="8"/>
        <v>90.17615809999998</v>
      </c>
      <c r="I64" s="74">
        <f t="shared" si="8"/>
        <v>11952.085537986</v>
      </c>
      <c r="J64" s="74">
        <f t="shared" si="8"/>
        <v>2404.645833474</v>
      </c>
      <c r="K64" s="74">
        <f t="shared" si="8"/>
        <v>12.620966892</v>
      </c>
      <c r="L64" s="75">
        <f t="shared" si="8"/>
        <v>2071.724484894</v>
      </c>
      <c r="M64" s="66">
        <f t="shared" si="8"/>
        <v>0</v>
      </c>
      <c r="N64" s="74">
        <f t="shared" si="8"/>
        <v>0</v>
      </c>
      <c r="O64" s="74">
        <f t="shared" si="8"/>
        <v>0</v>
      </c>
      <c r="P64" s="74">
        <f t="shared" si="8"/>
        <v>0</v>
      </c>
      <c r="Q64" s="75">
        <f t="shared" si="8"/>
        <v>0</v>
      </c>
      <c r="R64" s="66">
        <f t="shared" si="8"/>
        <v>35.404949812</v>
      </c>
      <c r="S64" s="74">
        <f t="shared" si="8"/>
        <v>458.171363626</v>
      </c>
      <c r="T64" s="74">
        <f t="shared" si="8"/>
        <v>148.461611296</v>
      </c>
      <c r="U64" s="74">
        <f t="shared" si="8"/>
        <v>0</v>
      </c>
      <c r="V64" s="75">
        <f t="shared" si="8"/>
        <v>226.036688445</v>
      </c>
      <c r="W64" s="66">
        <f t="shared" si="8"/>
        <v>0</v>
      </c>
      <c r="X64" s="66">
        <f t="shared" si="8"/>
        <v>0</v>
      </c>
      <c r="Y64" s="66">
        <f t="shared" si="8"/>
        <v>0</v>
      </c>
      <c r="Z64" s="66">
        <f t="shared" si="8"/>
        <v>0</v>
      </c>
      <c r="AA64" s="66">
        <f t="shared" si="8"/>
        <v>0</v>
      </c>
      <c r="AB64" s="66">
        <f t="shared" si="8"/>
        <v>0.21908139900000004</v>
      </c>
      <c r="AC64" s="74">
        <f t="shared" si="8"/>
        <v>4.1216184920000005</v>
      </c>
      <c r="AD64" s="74">
        <f t="shared" si="8"/>
        <v>0</v>
      </c>
      <c r="AE64" s="74">
        <f t="shared" si="8"/>
        <v>0</v>
      </c>
      <c r="AF64" s="75">
        <f t="shared" si="8"/>
        <v>0</v>
      </c>
      <c r="AG64" s="66">
        <f t="shared" si="8"/>
        <v>0</v>
      </c>
      <c r="AH64" s="74">
        <f t="shared" si="8"/>
        <v>0</v>
      </c>
      <c r="AI64" s="74">
        <f aca="true" t="shared" si="9" ref="AI64:BN64">+AI63+AI47+AI14+AI10</f>
        <v>0</v>
      </c>
      <c r="AJ64" s="74">
        <f t="shared" si="9"/>
        <v>0</v>
      </c>
      <c r="AK64" s="75">
        <f t="shared" si="9"/>
        <v>0</v>
      </c>
      <c r="AL64" s="66">
        <f t="shared" si="9"/>
        <v>0.16297776800000002</v>
      </c>
      <c r="AM64" s="74">
        <f t="shared" si="9"/>
        <v>0</v>
      </c>
      <c r="AN64" s="74">
        <f t="shared" si="9"/>
        <v>0</v>
      </c>
      <c r="AO64" s="74">
        <f t="shared" si="9"/>
        <v>0</v>
      </c>
      <c r="AP64" s="75">
        <f t="shared" si="9"/>
        <v>0.11389126499999999</v>
      </c>
      <c r="AQ64" s="66">
        <f t="shared" si="9"/>
        <v>0</v>
      </c>
      <c r="AR64" s="74">
        <f t="shared" si="9"/>
        <v>23.043063378000003</v>
      </c>
      <c r="AS64" s="74">
        <f t="shared" si="9"/>
        <v>0</v>
      </c>
      <c r="AT64" s="74">
        <f t="shared" si="9"/>
        <v>0</v>
      </c>
      <c r="AU64" s="75">
        <f t="shared" si="9"/>
        <v>0</v>
      </c>
      <c r="AV64" s="66">
        <f t="shared" si="9"/>
        <v>865.279188964</v>
      </c>
      <c r="AW64" s="74">
        <f t="shared" si="9"/>
        <v>7431.206311005</v>
      </c>
      <c r="AX64" s="74">
        <f t="shared" si="9"/>
        <v>180.213007338</v>
      </c>
      <c r="AY64" s="74">
        <f t="shared" si="9"/>
        <v>0</v>
      </c>
      <c r="AZ64" s="75">
        <f t="shared" si="9"/>
        <v>6695.647747319999</v>
      </c>
      <c r="BA64" s="66">
        <f t="shared" si="9"/>
        <v>0</v>
      </c>
      <c r="BB64" s="74">
        <f t="shared" si="9"/>
        <v>0</v>
      </c>
      <c r="BC64" s="74">
        <f t="shared" si="9"/>
        <v>0</v>
      </c>
      <c r="BD64" s="74">
        <f t="shared" si="9"/>
        <v>0</v>
      </c>
      <c r="BE64" s="75">
        <f t="shared" si="9"/>
        <v>0</v>
      </c>
      <c r="BF64" s="66">
        <f t="shared" si="9"/>
        <v>418.3512043860001</v>
      </c>
      <c r="BG64" s="74">
        <f t="shared" si="9"/>
        <v>568.392640525</v>
      </c>
      <c r="BH64" s="74">
        <f t="shared" si="9"/>
        <v>91.40296674400001</v>
      </c>
      <c r="BI64" s="74">
        <f t="shared" si="9"/>
        <v>0</v>
      </c>
      <c r="BJ64" s="75">
        <f t="shared" si="9"/>
        <v>1092.9519550700002</v>
      </c>
      <c r="BK64" s="66">
        <f t="shared" si="9"/>
        <v>37728.686225488</v>
      </c>
    </row>
    <row r="65" spans="1:63" ht="3.75" customHeight="1">
      <c r="A65" s="11"/>
      <c r="B65" s="20"/>
      <c r="C65" s="121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3"/>
    </row>
    <row r="66" spans="1:63" ht="3.75" customHeight="1">
      <c r="A66" s="11"/>
      <c r="B66" s="20"/>
      <c r="C66" s="25"/>
      <c r="D66" s="33"/>
      <c r="E66" s="26"/>
      <c r="F66" s="26"/>
      <c r="G66" s="26"/>
      <c r="H66" s="26"/>
      <c r="I66" s="26"/>
      <c r="J66" s="26"/>
      <c r="K66" s="26"/>
      <c r="L66" s="26"/>
      <c r="M66" s="26"/>
      <c r="N66" s="33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33"/>
      <c r="AS66" s="26"/>
      <c r="AT66" s="26"/>
      <c r="AU66" s="26"/>
      <c r="AV66" s="26"/>
      <c r="AW66" s="26"/>
      <c r="AX66" s="26"/>
      <c r="AY66" s="26"/>
      <c r="AZ66" s="26"/>
      <c r="BA66" s="26"/>
      <c r="BB66" s="33"/>
      <c r="BC66" s="26"/>
      <c r="BD66" s="26"/>
      <c r="BE66" s="26"/>
      <c r="BF66" s="26"/>
      <c r="BG66" s="33"/>
      <c r="BH66" s="26"/>
      <c r="BI66" s="26"/>
      <c r="BJ66" s="26"/>
      <c r="BK66" s="29"/>
    </row>
    <row r="67" spans="1:63" ht="12.75">
      <c r="A67" s="11" t="s">
        <v>1</v>
      </c>
      <c r="B67" s="17" t="s">
        <v>7</v>
      </c>
      <c r="C67" s="121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3"/>
    </row>
    <row r="68" spans="1:256" s="4" customFormat="1" ht="12.75">
      <c r="A68" s="11" t="s">
        <v>72</v>
      </c>
      <c r="B68" s="24" t="s">
        <v>2</v>
      </c>
      <c r="C68" s="118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20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s="4" customFormat="1" ht="12.75">
      <c r="A69" s="11"/>
      <c r="B69" s="24" t="s">
        <v>104</v>
      </c>
      <c r="C69" s="77">
        <v>0</v>
      </c>
      <c r="D69" s="53">
        <v>0.6358803599999999</v>
      </c>
      <c r="E69" s="78">
        <v>0</v>
      </c>
      <c r="F69" s="78">
        <v>0</v>
      </c>
      <c r="G69" s="79">
        <v>0</v>
      </c>
      <c r="H69" s="77">
        <v>41.794336793</v>
      </c>
      <c r="I69" s="78">
        <v>6.719299999999999E-05</v>
      </c>
      <c r="J69" s="78">
        <v>0</v>
      </c>
      <c r="K69" s="78">
        <v>0</v>
      </c>
      <c r="L69" s="79">
        <v>2.152359018</v>
      </c>
      <c r="M69" s="67">
        <v>0</v>
      </c>
      <c r="N69" s="68">
        <v>0</v>
      </c>
      <c r="O69" s="67">
        <v>0</v>
      </c>
      <c r="P69" s="67">
        <v>0</v>
      </c>
      <c r="Q69" s="67">
        <v>0</v>
      </c>
      <c r="R69" s="77">
        <v>23.859514273</v>
      </c>
      <c r="S69" s="78">
        <v>0</v>
      </c>
      <c r="T69" s="78">
        <v>0</v>
      </c>
      <c r="U69" s="78">
        <v>0</v>
      </c>
      <c r="V69" s="79">
        <v>0.620919014</v>
      </c>
      <c r="W69" s="77">
        <v>0</v>
      </c>
      <c r="X69" s="78">
        <v>0</v>
      </c>
      <c r="Y69" s="78">
        <v>0</v>
      </c>
      <c r="Z69" s="78">
        <v>0</v>
      </c>
      <c r="AA69" s="79">
        <v>0</v>
      </c>
      <c r="AB69" s="77">
        <v>0.827288475</v>
      </c>
      <c r="AC69" s="78">
        <v>0</v>
      </c>
      <c r="AD69" s="78">
        <v>0</v>
      </c>
      <c r="AE69" s="78">
        <v>0</v>
      </c>
      <c r="AF69" s="79">
        <v>0</v>
      </c>
      <c r="AG69" s="67">
        <v>0</v>
      </c>
      <c r="AH69" s="67">
        <v>0</v>
      </c>
      <c r="AI69" s="67">
        <v>0</v>
      </c>
      <c r="AJ69" s="67">
        <v>0</v>
      </c>
      <c r="AK69" s="67">
        <v>0</v>
      </c>
      <c r="AL69" s="77">
        <v>0.5218231910000001</v>
      </c>
      <c r="AM69" s="78">
        <v>0</v>
      </c>
      <c r="AN69" s="78">
        <v>0</v>
      </c>
      <c r="AO69" s="78">
        <v>0</v>
      </c>
      <c r="AP69" s="79">
        <v>0</v>
      </c>
      <c r="AQ69" s="77">
        <v>0</v>
      </c>
      <c r="AR69" s="80">
        <v>0</v>
      </c>
      <c r="AS69" s="78">
        <v>0</v>
      </c>
      <c r="AT69" s="78">
        <v>0</v>
      </c>
      <c r="AU69" s="79">
        <v>0</v>
      </c>
      <c r="AV69" s="77">
        <v>839.0078345999999</v>
      </c>
      <c r="AW69" s="78">
        <v>8.170423925</v>
      </c>
      <c r="AX69" s="78">
        <v>0</v>
      </c>
      <c r="AY69" s="78">
        <v>0</v>
      </c>
      <c r="AZ69" s="79">
        <v>139.788261427</v>
      </c>
      <c r="BA69" s="77">
        <v>0</v>
      </c>
      <c r="BB69" s="80">
        <v>0</v>
      </c>
      <c r="BC69" s="78">
        <v>0</v>
      </c>
      <c r="BD69" s="78">
        <v>0</v>
      </c>
      <c r="BE69" s="79">
        <v>0</v>
      </c>
      <c r="BF69" s="77">
        <v>501.864261794</v>
      </c>
      <c r="BG69" s="80">
        <v>14.015807567</v>
      </c>
      <c r="BH69" s="78">
        <v>1.0357822289999998</v>
      </c>
      <c r="BI69" s="78">
        <v>0</v>
      </c>
      <c r="BJ69" s="79">
        <v>49.426128148000004</v>
      </c>
      <c r="BK69" s="101">
        <f>SUM(C69:BJ69)</f>
        <v>1623.7206880069998</v>
      </c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s="4" customFormat="1" ht="12.75">
      <c r="A70" s="36"/>
      <c r="B70" s="37" t="s">
        <v>81</v>
      </c>
      <c r="C70" s="50">
        <f>SUM(C69)</f>
        <v>0</v>
      </c>
      <c r="D70" s="71">
        <f>SUM(D69)</f>
        <v>0.6358803599999999</v>
      </c>
      <c r="E70" s="71">
        <f aca="true" t="shared" si="10" ref="E70:BJ70">SUM(E69)</f>
        <v>0</v>
      </c>
      <c r="F70" s="71">
        <f t="shared" si="10"/>
        <v>0</v>
      </c>
      <c r="G70" s="69">
        <f t="shared" si="10"/>
        <v>0</v>
      </c>
      <c r="H70" s="50">
        <f t="shared" si="10"/>
        <v>41.794336793</v>
      </c>
      <c r="I70" s="71">
        <f t="shared" si="10"/>
        <v>6.719299999999999E-05</v>
      </c>
      <c r="J70" s="71">
        <f t="shared" si="10"/>
        <v>0</v>
      </c>
      <c r="K70" s="71">
        <f t="shared" si="10"/>
        <v>0</v>
      </c>
      <c r="L70" s="69">
        <f t="shared" si="10"/>
        <v>2.152359018</v>
      </c>
      <c r="M70" s="51">
        <f t="shared" si="10"/>
        <v>0</v>
      </c>
      <c r="N70" s="51">
        <f t="shared" si="10"/>
        <v>0</v>
      </c>
      <c r="O70" s="51">
        <f t="shared" si="10"/>
        <v>0</v>
      </c>
      <c r="P70" s="51">
        <f t="shared" si="10"/>
        <v>0</v>
      </c>
      <c r="Q70" s="76">
        <f t="shared" si="10"/>
        <v>0</v>
      </c>
      <c r="R70" s="50">
        <f t="shared" si="10"/>
        <v>23.859514273</v>
      </c>
      <c r="S70" s="71">
        <f t="shared" si="10"/>
        <v>0</v>
      </c>
      <c r="T70" s="71">
        <f t="shared" si="10"/>
        <v>0</v>
      </c>
      <c r="U70" s="71">
        <f t="shared" si="10"/>
        <v>0</v>
      </c>
      <c r="V70" s="69">
        <f t="shared" si="10"/>
        <v>0.620919014</v>
      </c>
      <c r="W70" s="50">
        <f t="shared" si="10"/>
        <v>0</v>
      </c>
      <c r="X70" s="71">
        <f t="shared" si="10"/>
        <v>0</v>
      </c>
      <c r="Y70" s="71">
        <f t="shared" si="10"/>
        <v>0</v>
      </c>
      <c r="Z70" s="71">
        <f t="shared" si="10"/>
        <v>0</v>
      </c>
      <c r="AA70" s="69">
        <f t="shared" si="10"/>
        <v>0</v>
      </c>
      <c r="AB70" s="50">
        <f t="shared" si="10"/>
        <v>0.827288475</v>
      </c>
      <c r="AC70" s="71">
        <f t="shared" si="10"/>
        <v>0</v>
      </c>
      <c r="AD70" s="71">
        <f t="shared" si="10"/>
        <v>0</v>
      </c>
      <c r="AE70" s="71">
        <f t="shared" si="10"/>
        <v>0</v>
      </c>
      <c r="AF70" s="69">
        <f t="shared" si="10"/>
        <v>0</v>
      </c>
      <c r="AG70" s="51">
        <f t="shared" si="10"/>
        <v>0</v>
      </c>
      <c r="AH70" s="51">
        <f t="shared" si="10"/>
        <v>0</v>
      </c>
      <c r="AI70" s="51">
        <f t="shared" si="10"/>
        <v>0</v>
      </c>
      <c r="AJ70" s="51">
        <f t="shared" si="10"/>
        <v>0</v>
      </c>
      <c r="AK70" s="76">
        <f t="shared" si="10"/>
        <v>0</v>
      </c>
      <c r="AL70" s="50">
        <f t="shared" si="10"/>
        <v>0.5218231910000001</v>
      </c>
      <c r="AM70" s="71">
        <f t="shared" si="10"/>
        <v>0</v>
      </c>
      <c r="AN70" s="71">
        <f t="shared" si="10"/>
        <v>0</v>
      </c>
      <c r="AO70" s="71">
        <f t="shared" si="10"/>
        <v>0</v>
      </c>
      <c r="AP70" s="69">
        <f t="shared" si="10"/>
        <v>0</v>
      </c>
      <c r="AQ70" s="50">
        <f t="shared" si="10"/>
        <v>0</v>
      </c>
      <c r="AR70" s="71">
        <f t="shared" si="10"/>
        <v>0</v>
      </c>
      <c r="AS70" s="71">
        <f t="shared" si="10"/>
        <v>0</v>
      </c>
      <c r="AT70" s="71">
        <f t="shared" si="10"/>
        <v>0</v>
      </c>
      <c r="AU70" s="69">
        <f t="shared" si="10"/>
        <v>0</v>
      </c>
      <c r="AV70" s="50">
        <f t="shared" si="10"/>
        <v>839.0078345999999</v>
      </c>
      <c r="AW70" s="71">
        <f t="shared" si="10"/>
        <v>8.170423925</v>
      </c>
      <c r="AX70" s="71">
        <f t="shared" si="10"/>
        <v>0</v>
      </c>
      <c r="AY70" s="71">
        <f t="shared" si="10"/>
        <v>0</v>
      </c>
      <c r="AZ70" s="69">
        <f t="shared" si="10"/>
        <v>139.788261427</v>
      </c>
      <c r="BA70" s="50">
        <f t="shared" si="10"/>
        <v>0</v>
      </c>
      <c r="BB70" s="71">
        <f t="shared" si="10"/>
        <v>0</v>
      </c>
      <c r="BC70" s="71">
        <f t="shared" si="10"/>
        <v>0</v>
      </c>
      <c r="BD70" s="71">
        <f t="shared" si="10"/>
        <v>0</v>
      </c>
      <c r="BE70" s="69">
        <f t="shared" si="10"/>
        <v>0</v>
      </c>
      <c r="BF70" s="50">
        <f t="shared" si="10"/>
        <v>501.864261794</v>
      </c>
      <c r="BG70" s="71">
        <f t="shared" si="10"/>
        <v>14.015807567</v>
      </c>
      <c r="BH70" s="71">
        <f t="shared" si="10"/>
        <v>1.0357822289999998</v>
      </c>
      <c r="BI70" s="71">
        <f t="shared" si="10"/>
        <v>0</v>
      </c>
      <c r="BJ70" s="69">
        <f t="shared" si="10"/>
        <v>49.426128148000004</v>
      </c>
      <c r="BK70" s="52">
        <f>SUM(BK69:BK69)</f>
        <v>1623.7206880069998</v>
      </c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63" ht="12.75">
      <c r="A71" s="11" t="s">
        <v>73</v>
      </c>
      <c r="B71" s="18" t="s">
        <v>17</v>
      </c>
      <c r="C71" s="111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3"/>
    </row>
    <row r="72" spans="1:63" ht="12.75">
      <c r="A72" s="11"/>
      <c r="B72" s="24" t="s">
        <v>105</v>
      </c>
      <c r="C72" s="73">
        <v>0</v>
      </c>
      <c r="D72" s="53">
        <v>28.355390051999997</v>
      </c>
      <c r="E72" s="45">
        <v>0</v>
      </c>
      <c r="F72" s="45">
        <v>0</v>
      </c>
      <c r="G72" s="54">
        <v>0</v>
      </c>
      <c r="H72" s="73">
        <v>39.948339696999994</v>
      </c>
      <c r="I72" s="45">
        <v>202.386997105</v>
      </c>
      <c r="J72" s="45">
        <v>0</v>
      </c>
      <c r="K72" s="45">
        <v>0</v>
      </c>
      <c r="L72" s="54">
        <v>44.676463051</v>
      </c>
      <c r="M72" s="73">
        <v>0</v>
      </c>
      <c r="N72" s="53">
        <v>0</v>
      </c>
      <c r="O72" s="45">
        <v>0</v>
      </c>
      <c r="P72" s="45">
        <v>0</v>
      </c>
      <c r="Q72" s="54">
        <v>0</v>
      </c>
      <c r="R72" s="73">
        <v>12.402705196</v>
      </c>
      <c r="S72" s="45">
        <v>13.152954363</v>
      </c>
      <c r="T72" s="45">
        <v>0</v>
      </c>
      <c r="U72" s="45">
        <v>0</v>
      </c>
      <c r="V72" s="54">
        <v>3.1228845739999995</v>
      </c>
      <c r="W72" s="73">
        <v>0</v>
      </c>
      <c r="X72" s="45">
        <v>0</v>
      </c>
      <c r="Y72" s="45">
        <v>0</v>
      </c>
      <c r="Z72" s="45">
        <v>0</v>
      </c>
      <c r="AA72" s="54">
        <v>0</v>
      </c>
      <c r="AB72" s="73">
        <v>0.193452663</v>
      </c>
      <c r="AC72" s="45">
        <v>0</v>
      </c>
      <c r="AD72" s="45">
        <v>0</v>
      </c>
      <c r="AE72" s="45">
        <v>0</v>
      </c>
      <c r="AF72" s="54">
        <v>0</v>
      </c>
      <c r="AG72" s="73">
        <v>0</v>
      </c>
      <c r="AH72" s="45">
        <v>0</v>
      </c>
      <c r="AI72" s="45">
        <v>0</v>
      </c>
      <c r="AJ72" s="45">
        <v>0</v>
      </c>
      <c r="AK72" s="54">
        <v>0</v>
      </c>
      <c r="AL72" s="73">
        <v>0.124903765</v>
      </c>
      <c r="AM72" s="45">
        <v>0</v>
      </c>
      <c r="AN72" s="45">
        <v>0</v>
      </c>
      <c r="AO72" s="45">
        <v>0</v>
      </c>
      <c r="AP72" s="54">
        <v>0.071750888</v>
      </c>
      <c r="AQ72" s="73">
        <v>0</v>
      </c>
      <c r="AR72" s="53">
        <v>0.277022903</v>
      </c>
      <c r="AS72" s="45">
        <v>0</v>
      </c>
      <c r="AT72" s="45">
        <v>0</v>
      </c>
      <c r="AU72" s="54">
        <v>0</v>
      </c>
      <c r="AV72" s="73">
        <v>930.6500521259998</v>
      </c>
      <c r="AW72" s="45">
        <v>91.829926514</v>
      </c>
      <c r="AX72" s="45">
        <v>0</v>
      </c>
      <c r="AY72" s="45">
        <v>0</v>
      </c>
      <c r="AZ72" s="54">
        <v>474.785788175</v>
      </c>
      <c r="BA72" s="73">
        <v>0</v>
      </c>
      <c r="BB72" s="53">
        <v>0</v>
      </c>
      <c r="BC72" s="45">
        <v>0</v>
      </c>
      <c r="BD72" s="45">
        <v>0</v>
      </c>
      <c r="BE72" s="54">
        <v>0</v>
      </c>
      <c r="BF72" s="73">
        <v>284.072690297</v>
      </c>
      <c r="BG72" s="53">
        <v>17.38674604</v>
      </c>
      <c r="BH72" s="45">
        <v>0</v>
      </c>
      <c r="BI72" s="45">
        <v>0</v>
      </c>
      <c r="BJ72" s="54">
        <v>59.167339467000005</v>
      </c>
      <c r="BK72" s="49">
        <f aca="true" t="shared" si="11" ref="BK72:BK83">SUM(C72:BJ72)</f>
        <v>2202.605406876</v>
      </c>
    </row>
    <row r="73" spans="1:63" ht="12.75">
      <c r="A73" s="11"/>
      <c r="B73" s="107" t="s">
        <v>163</v>
      </c>
      <c r="C73" s="73">
        <v>0</v>
      </c>
      <c r="D73" s="53">
        <v>77.086917814</v>
      </c>
      <c r="E73" s="45">
        <v>0</v>
      </c>
      <c r="F73" s="45">
        <v>0</v>
      </c>
      <c r="G73" s="54">
        <v>0</v>
      </c>
      <c r="H73" s="73">
        <v>1.235593763</v>
      </c>
      <c r="I73" s="45">
        <v>2.003057383</v>
      </c>
      <c r="J73" s="45">
        <v>0</v>
      </c>
      <c r="K73" s="45">
        <v>0</v>
      </c>
      <c r="L73" s="54">
        <v>28.241706611999998</v>
      </c>
      <c r="M73" s="73">
        <v>0</v>
      </c>
      <c r="N73" s="53">
        <v>0</v>
      </c>
      <c r="O73" s="45">
        <v>0</v>
      </c>
      <c r="P73" s="45">
        <v>0</v>
      </c>
      <c r="Q73" s="54">
        <v>0</v>
      </c>
      <c r="R73" s="73">
        <v>0.447667914</v>
      </c>
      <c r="S73" s="45">
        <v>1.1969361109999999</v>
      </c>
      <c r="T73" s="45">
        <v>0</v>
      </c>
      <c r="U73" s="45">
        <v>0</v>
      </c>
      <c r="V73" s="54">
        <v>1.31584984</v>
      </c>
      <c r="W73" s="73">
        <v>0</v>
      </c>
      <c r="X73" s="45">
        <v>0</v>
      </c>
      <c r="Y73" s="45">
        <v>0</v>
      </c>
      <c r="Z73" s="45">
        <v>0</v>
      </c>
      <c r="AA73" s="54">
        <v>0</v>
      </c>
      <c r="AB73" s="73">
        <v>0.004457348000000001</v>
      </c>
      <c r="AC73" s="45">
        <v>0</v>
      </c>
      <c r="AD73" s="45">
        <v>0</v>
      </c>
      <c r="AE73" s="45">
        <v>0</v>
      </c>
      <c r="AF73" s="54">
        <v>0</v>
      </c>
      <c r="AG73" s="73">
        <v>0</v>
      </c>
      <c r="AH73" s="45">
        <v>0</v>
      </c>
      <c r="AI73" s="45">
        <v>0</v>
      </c>
      <c r="AJ73" s="45">
        <v>0</v>
      </c>
      <c r="AK73" s="54">
        <v>0</v>
      </c>
      <c r="AL73" s="73">
        <v>0</v>
      </c>
      <c r="AM73" s="45">
        <v>0</v>
      </c>
      <c r="AN73" s="45">
        <v>0</v>
      </c>
      <c r="AO73" s="45">
        <v>0</v>
      </c>
      <c r="AP73" s="54">
        <v>0</v>
      </c>
      <c r="AQ73" s="73">
        <v>0</v>
      </c>
      <c r="AR73" s="53">
        <v>0</v>
      </c>
      <c r="AS73" s="45">
        <v>0</v>
      </c>
      <c r="AT73" s="45">
        <v>0</v>
      </c>
      <c r="AU73" s="54">
        <v>0</v>
      </c>
      <c r="AV73" s="73">
        <v>41.883143813000004</v>
      </c>
      <c r="AW73" s="45">
        <v>33.278460525</v>
      </c>
      <c r="AX73" s="45">
        <v>0</v>
      </c>
      <c r="AY73" s="45">
        <v>0</v>
      </c>
      <c r="AZ73" s="54">
        <v>161.244182247</v>
      </c>
      <c r="BA73" s="73">
        <v>0</v>
      </c>
      <c r="BB73" s="53">
        <v>0</v>
      </c>
      <c r="BC73" s="45">
        <v>0</v>
      </c>
      <c r="BD73" s="45">
        <v>0</v>
      </c>
      <c r="BE73" s="54">
        <v>0</v>
      </c>
      <c r="BF73" s="73">
        <v>26.857093779</v>
      </c>
      <c r="BG73" s="53">
        <v>4.502134088</v>
      </c>
      <c r="BH73" s="45">
        <v>0.273251613</v>
      </c>
      <c r="BI73" s="45">
        <v>0</v>
      </c>
      <c r="BJ73" s="54">
        <v>37.710228001</v>
      </c>
      <c r="BK73" s="49">
        <f t="shared" si="11"/>
        <v>417.28068085100006</v>
      </c>
    </row>
    <row r="74" spans="1:63" ht="12.75">
      <c r="A74" s="11"/>
      <c r="B74" s="24" t="s">
        <v>106</v>
      </c>
      <c r="C74" s="73">
        <v>0</v>
      </c>
      <c r="D74" s="53">
        <v>127.39616581099999</v>
      </c>
      <c r="E74" s="45">
        <v>0</v>
      </c>
      <c r="F74" s="45">
        <v>0</v>
      </c>
      <c r="G74" s="54">
        <v>0</v>
      </c>
      <c r="H74" s="73">
        <v>12.952106981</v>
      </c>
      <c r="I74" s="45">
        <v>162.40919865</v>
      </c>
      <c r="J74" s="45">
        <v>0</v>
      </c>
      <c r="K74" s="45">
        <v>0</v>
      </c>
      <c r="L74" s="54">
        <v>80.73414442699999</v>
      </c>
      <c r="M74" s="73">
        <v>0</v>
      </c>
      <c r="N74" s="53">
        <v>0</v>
      </c>
      <c r="O74" s="45">
        <v>0</v>
      </c>
      <c r="P74" s="45">
        <v>0</v>
      </c>
      <c r="Q74" s="54">
        <v>0</v>
      </c>
      <c r="R74" s="73">
        <v>4.131394228</v>
      </c>
      <c r="S74" s="45">
        <v>4.652988163</v>
      </c>
      <c r="T74" s="45">
        <v>0</v>
      </c>
      <c r="U74" s="45">
        <v>0</v>
      </c>
      <c r="V74" s="54">
        <v>40.019642944</v>
      </c>
      <c r="W74" s="73">
        <v>0</v>
      </c>
      <c r="X74" s="45">
        <v>0</v>
      </c>
      <c r="Y74" s="45">
        <v>0</v>
      </c>
      <c r="Z74" s="45">
        <v>0</v>
      </c>
      <c r="AA74" s="54">
        <v>0</v>
      </c>
      <c r="AB74" s="73">
        <v>0.023074475</v>
      </c>
      <c r="AC74" s="45">
        <v>0</v>
      </c>
      <c r="AD74" s="45">
        <v>0</v>
      </c>
      <c r="AE74" s="45">
        <v>0</v>
      </c>
      <c r="AF74" s="54">
        <v>0</v>
      </c>
      <c r="AG74" s="73">
        <v>0</v>
      </c>
      <c r="AH74" s="45">
        <v>0</v>
      </c>
      <c r="AI74" s="45">
        <v>0</v>
      </c>
      <c r="AJ74" s="45">
        <v>0</v>
      </c>
      <c r="AK74" s="54">
        <v>0</v>
      </c>
      <c r="AL74" s="73">
        <v>0.057834755</v>
      </c>
      <c r="AM74" s="45">
        <v>0</v>
      </c>
      <c r="AN74" s="45">
        <v>0</v>
      </c>
      <c r="AO74" s="45">
        <v>0</v>
      </c>
      <c r="AP74" s="54">
        <v>0</v>
      </c>
      <c r="AQ74" s="73">
        <v>0</v>
      </c>
      <c r="AR74" s="53">
        <v>27.951791662</v>
      </c>
      <c r="AS74" s="45">
        <v>0</v>
      </c>
      <c r="AT74" s="45">
        <v>0</v>
      </c>
      <c r="AU74" s="54">
        <v>0</v>
      </c>
      <c r="AV74" s="73">
        <v>307.1364855730001</v>
      </c>
      <c r="AW74" s="45">
        <v>220.532897287</v>
      </c>
      <c r="AX74" s="45">
        <v>0</v>
      </c>
      <c r="AY74" s="45">
        <v>0</v>
      </c>
      <c r="AZ74" s="54">
        <v>758.0155310529999</v>
      </c>
      <c r="BA74" s="73">
        <v>0</v>
      </c>
      <c r="BB74" s="53">
        <v>0</v>
      </c>
      <c r="BC74" s="45">
        <v>0</v>
      </c>
      <c r="BD74" s="45">
        <v>0</v>
      </c>
      <c r="BE74" s="54">
        <v>0</v>
      </c>
      <c r="BF74" s="73">
        <v>102.932609909</v>
      </c>
      <c r="BG74" s="53">
        <v>24.569223625000003</v>
      </c>
      <c r="BH74" s="45">
        <v>0</v>
      </c>
      <c r="BI74" s="45">
        <v>0</v>
      </c>
      <c r="BJ74" s="54">
        <v>84.94355205900001</v>
      </c>
      <c r="BK74" s="49">
        <f t="shared" si="11"/>
        <v>1958.458641602</v>
      </c>
    </row>
    <row r="75" spans="1:63" ht="12.75">
      <c r="A75" s="11"/>
      <c r="B75" s="24" t="s">
        <v>107</v>
      </c>
      <c r="C75" s="73">
        <v>0</v>
      </c>
      <c r="D75" s="53">
        <v>0.6947407</v>
      </c>
      <c r="E75" s="45">
        <v>0</v>
      </c>
      <c r="F75" s="45">
        <v>0</v>
      </c>
      <c r="G75" s="54">
        <v>0</v>
      </c>
      <c r="H75" s="73">
        <v>343.691879212</v>
      </c>
      <c r="I75" s="45">
        <v>17.998984236</v>
      </c>
      <c r="J75" s="45">
        <v>0</v>
      </c>
      <c r="K75" s="45">
        <v>0</v>
      </c>
      <c r="L75" s="54">
        <v>102.496003476</v>
      </c>
      <c r="M75" s="73">
        <v>0</v>
      </c>
      <c r="N75" s="53">
        <v>0</v>
      </c>
      <c r="O75" s="45">
        <v>0</v>
      </c>
      <c r="P75" s="45">
        <v>0</v>
      </c>
      <c r="Q75" s="54">
        <v>0</v>
      </c>
      <c r="R75" s="73">
        <v>145.19288831800003</v>
      </c>
      <c r="S75" s="45">
        <v>7.485020113</v>
      </c>
      <c r="T75" s="45">
        <v>0</v>
      </c>
      <c r="U75" s="45">
        <v>0</v>
      </c>
      <c r="V75" s="54">
        <v>19.015755267</v>
      </c>
      <c r="W75" s="73">
        <v>0</v>
      </c>
      <c r="X75" s="45">
        <v>0</v>
      </c>
      <c r="Y75" s="45">
        <v>0</v>
      </c>
      <c r="Z75" s="45">
        <v>0</v>
      </c>
      <c r="AA75" s="54">
        <v>0</v>
      </c>
      <c r="AB75" s="73">
        <v>0.791454202</v>
      </c>
      <c r="AC75" s="45">
        <v>0</v>
      </c>
      <c r="AD75" s="45">
        <v>0</v>
      </c>
      <c r="AE75" s="45">
        <v>0</v>
      </c>
      <c r="AF75" s="54">
        <v>0.0006772939999999999</v>
      </c>
      <c r="AG75" s="73">
        <v>0</v>
      </c>
      <c r="AH75" s="45">
        <v>0</v>
      </c>
      <c r="AI75" s="45">
        <v>0</v>
      </c>
      <c r="AJ75" s="45">
        <v>0</v>
      </c>
      <c r="AK75" s="54">
        <v>0</v>
      </c>
      <c r="AL75" s="73">
        <v>1.052649968</v>
      </c>
      <c r="AM75" s="45">
        <v>0</v>
      </c>
      <c r="AN75" s="45">
        <v>0</v>
      </c>
      <c r="AO75" s="45">
        <v>0</v>
      </c>
      <c r="AP75" s="54">
        <v>0</v>
      </c>
      <c r="AQ75" s="73">
        <v>0</v>
      </c>
      <c r="AR75" s="53">
        <v>5.179470968</v>
      </c>
      <c r="AS75" s="45">
        <v>0</v>
      </c>
      <c r="AT75" s="45">
        <v>0</v>
      </c>
      <c r="AU75" s="54">
        <v>0</v>
      </c>
      <c r="AV75" s="73">
        <v>1943.6159120470002</v>
      </c>
      <c r="AW75" s="45">
        <v>150.067204525</v>
      </c>
      <c r="AX75" s="45">
        <v>0</v>
      </c>
      <c r="AY75" s="45">
        <v>0</v>
      </c>
      <c r="AZ75" s="54">
        <v>866.1966798369999</v>
      </c>
      <c r="BA75" s="73">
        <v>0</v>
      </c>
      <c r="BB75" s="53">
        <v>0</v>
      </c>
      <c r="BC75" s="45">
        <v>0</v>
      </c>
      <c r="BD75" s="45">
        <v>0</v>
      </c>
      <c r="BE75" s="54">
        <v>0</v>
      </c>
      <c r="BF75" s="73">
        <v>866.784997919</v>
      </c>
      <c r="BG75" s="53">
        <v>26.476281649</v>
      </c>
      <c r="BH75" s="45">
        <v>0</v>
      </c>
      <c r="BI75" s="45">
        <v>0</v>
      </c>
      <c r="BJ75" s="54">
        <v>104.146055187</v>
      </c>
      <c r="BK75" s="49">
        <f t="shared" si="11"/>
        <v>4600.886654918</v>
      </c>
    </row>
    <row r="76" spans="1:63" ht="25.5">
      <c r="A76" s="11"/>
      <c r="B76" s="24" t="s">
        <v>108</v>
      </c>
      <c r="C76" s="73">
        <v>0</v>
      </c>
      <c r="D76" s="53">
        <v>0.744038235</v>
      </c>
      <c r="E76" s="45">
        <v>0</v>
      </c>
      <c r="F76" s="45">
        <v>0</v>
      </c>
      <c r="G76" s="54">
        <v>0</v>
      </c>
      <c r="H76" s="73">
        <v>8.922311322</v>
      </c>
      <c r="I76" s="45">
        <v>0.8782235549999999</v>
      </c>
      <c r="J76" s="45">
        <v>0</v>
      </c>
      <c r="K76" s="45">
        <v>0</v>
      </c>
      <c r="L76" s="54">
        <v>9.971216444</v>
      </c>
      <c r="M76" s="73">
        <v>0</v>
      </c>
      <c r="N76" s="53">
        <v>0</v>
      </c>
      <c r="O76" s="45">
        <v>0</v>
      </c>
      <c r="P76" s="45">
        <v>0</v>
      </c>
      <c r="Q76" s="54">
        <v>0</v>
      </c>
      <c r="R76" s="73">
        <v>4.977959865000001</v>
      </c>
      <c r="S76" s="45">
        <v>0.44610545300000004</v>
      </c>
      <c r="T76" s="45">
        <v>0</v>
      </c>
      <c r="U76" s="45">
        <v>0</v>
      </c>
      <c r="V76" s="54">
        <v>0.7339164930000001</v>
      </c>
      <c r="W76" s="73">
        <v>0</v>
      </c>
      <c r="X76" s="45">
        <v>0</v>
      </c>
      <c r="Y76" s="45">
        <v>0</v>
      </c>
      <c r="Z76" s="45">
        <v>0</v>
      </c>
      <c r="AA76" s="54">
        <v>0</v>
      </c>
      <c r="AB76" s="73">
        <v>0.08151511900000001</v>
      </c>
      <c r="AC76" s="45">
        <v>0</v>
      </c>
      <c r="AD76" s="45">
        <v>0</v>
      </c>
      <c r="AE76" s="45">
        <v>0</v>
      </c>
      <c r="AF76" s="54">
        <v>0</v>
      </c>
      <c r="AG76" s="73">
        <v>0</v>
      </c>
      <c r="AH76" s="45">
        <v>0</v>
      </c>
      <c r="AI76" s="45">
        <v>0</v>
      </c>
      <c r="AJ76" s="45">
        <v>0</v>
      </c>
      <c r="AK76" s="54">
        <v>0</v>
      </c>
      <c r="AL76" s="73">
        <v>0.06223416700000001</v>
      </c>
      <c r="AM76" s="45">
        <v>0</v>
      </c>
      <c r="AN76" s="45">
        <v>0</v>
      </c>
      <c r="AO76" s="45">
        <v>0</v>
      </c>
      <c r="AP76" s="54">
        <v>0</v>
      </c>
      <c r="AQ76" s="73">
        <v>0</v>
      </c>
      <c r="AR76" s="53">
        <v>0</v>
      </c>
      <c r="AS76" s="45">
        <v>0</v>
      </c>
      <c r="AT76" s="45">
        <v>0</v>
      </c>
      <c r="AU76" s="54">
        <v>0</v>
      </c>
      <c r="AV76" s="73">
        <v>50.896046483999996</v>
      </c>
      <c r="AW76" s="45">
        <v>2.1246689659999998</v>
      </c>
      <c r="AX76" s="45">
        <v>0</v>
      </c>
      <c r="AY76" s="45">
        <v>0</v>
      </c>
      <c r="AZ76" s="54">
        <v>19.07189369</v>
      </c>
      <c r="BA76" s="73">
        <v>0</v>
      </c>
      <c r="BB76" s="53">
        <v>0</v>
      </c>
      <c r="BC76" s="45">
        <v>0</v>
      </c>
      <c r="BD76" s="45">
        <v>0</v>
      </c>
      <c r="BE76" s="54">
        <v>0</v>
      </c>
      <c r="BF76" s="73">
        <v>30.29650952</v>
      </c>
      <c r="BG76" s="53">
        <v>0.255626986</v>
      </c>
      <c r="BH76" s="45">
        <v>0</v>
      </c>
      <c r="BI76" s="45">
        <v>0</v>
      </c>
      <c r="BJ76" s="54">
        <v>2.656647306</v>
      </c>
      <c r="BK76" s="49">
        <f t="shared" si="11"/>
        <v>132.118913605</v>
      </c>
    </row>
    <row r="77" spans="1:63" ht="12.75">
      <c r="A77" s="11"/>
      <c r="B77" s="24" t="s">
        <v>109</v>
      </c>
      <c r="C77" s="73">
        <v>0</v>
      </c>
      <c r="D77" s="53">
        <v>85.996135178</v>
      </c>
      <c r="E77" s="45">
        <v>0</v>
      </c>
      <c r="F77" s="45">
        <v>0</v>
      </c>
      <c r="G77" s="54">
        <v>0</v>
      </c>
      <c r="H77" s="73">
        <v>14.844479070999999</v>
      </c>
      <c r="I77" s="45">
        <v>14.808688304999999</v>
      </c>
      <c r="J77" s="45">
        <v>0</v>
      </c>
      <c r="K77" s="45">
        <v>0</v>
      </c>
      <c r="L77" s="54">
        <v>28.252380063999997</v>
      </c>
      <c r="M77" s="73">
        <v>0</v>
      </c>
      <c r="N77" s="53">
        <v>0</v>
      </c>
      <c r="O77" s="45">
        <v>0</v>
      </c>
      <c r="P77" s="45">
        <v>0</v>
      </c>
      <c r="Q77" s="54">
        <v>0</v>
      </c>
      <c r="R77" s="73">
        <v>5.428019599000001</v>
      </c>
      <c r="S77" s="45">
        <v>0.555968793</v>
      </c>
      <c r="T77" s="45">
        <v>0</v>
      </c>
      <c r="U77" s="45">
        <v>0</v>
      </c>
      <c r="V77" s="54">
        <v>3.122120045</v>
      </c>
      <c r="W77" s="73">
        <v>0</v>
      </c>
      <c r="X77" s="45">
        <v>0</v>
      </c>
      <c r="Y77" s="45">
        <v>0</v>
      </c>
      <c r="Z77" s="45">
        <v>0</v>
      </c>
      <c r="AA77" s="54">
        <v>0</v>
      </c>
      <c r="AB77" s="73">
        <v>0.046436545999999995</v>
      </c>
      <c r="AC77" s="45">
        <v>0</v>
      </c>
      <c r="AD77" s="45">
        <v>0</v>
      </c>
      <c r="AE77" s="45">
        <v>0</v>
      </c>
      <c r="AF77" s="54">
        <v>0</v>
      </c>
      <c r="AG77" s="73">
        <v>0</v>
      </c>
      <c r="AH77" s="45">
        <v>0</v>
      </c>
      <c r="AI77" s="45">
        <v>0</v>
      </c>
      <c r="AJ77" s="45">
        <v>0</v>
      </c>
      <c r="AK77" s="54">
        <v>0</v>
      </c>
      <c r="AL77" s="73">
        <v>0.061179297</v>
      </c>
      <c r="AM77" s="45">
        <v>0</v>
      </c>
      <c r="AN77" s="45">
        <v>0</v>
      </c>
      <c r="AO77" s="45">
        <v>0</v>
      </c>
      <c r="AP77" s="54">
        <v>0</v>
      </c>
      <c r="AQ77" s="73">
        <v>0</v>
      </c>
      <c r="AR77" s="53">
        <v>0</v>
      </c>
      <c r="AS77" s="45">
        <v>0</v>
      </c>
      <c r="AT77" s="45">
        <v>0</v>
      </c>
      <c r="AU77" s="54">
        <v>0</v>
      </c>
      <c r="AV77" s="73">
        <v>401.83862719200005</v>
      </c>
      <c r="AW77" s="45">
        <v>150.720640269</v>
      </c>
      <c r="AX77" s="45">
        <v>0</v>
      </c>
      <c r="AY77" s="45">
        <v>0</v>
      </c>
      <c r="AZ77" s="54">
        <v>470.088221551</v>
      </c>
      <c r="BA77" s="73">
        <v>0</v>
      </c>
      <c r="BB77" s="53">
        <v>0</v>
      </c>
      <c r="BC77" s="45">
        <v>0</v>
      </c>
      <c r="BD77" s="45">
        <v>0</v>
      </c>
      <c r="BE77" s="54">
        <v>0</v>
      </c>
      <c r="BF77" s="73">
        <v>134.12126793399997</v>
      </c>
      <c r="BG77" s="53">
        <v>22.117562753999998</v>
      </c>
      <c r="BH77" s="45">
        <v>0</v>
      </c>
      <c r="BI77" s="45">
        <v>0</v>
      </c>
      <c r="BJ77" s="54">
        <v>87.54071157000001</v>
      </c>
      <c r="BK77" s="49">
        <f t="shared" si="11"/>
        <v>1419.5424381679998</v>
      </c>
    </row>
    <row r="78" spans="1:63" ht="12.75">
      <c r="A78" s="11"/>
      <c r="B78" s="24" t="s">
        <v>110</v>
      </c>
      <c r="C78" s="73">
        <v>0</v>
      </c>
      <c r="D78" s="53">
        <v>14.235655391999998</v>
      </c>
      <c r="E78" s="45">
        <v>0</v>
      </c>
      <c r="F78" s="45">
        <v>0</v>
      </c>
      <c r="G78" s="54">
        <v>0</v>
      </c>
      <c r="H78" s="73">
        <v>44.537369405999996</v>
      </c>
      <c r="I78" s="45">
        <v>19.324888982</v>
      </c>
      <c r="J78" s="45">
        <v>0</v>
      </c>
      <c r="K78" s="45">
        <v>0</v>
      </c>
      <c r="L78" s="54">
        <v>55.064532864</v>
      </c>
      <c r="M78" s="73">
        <v>0</v>
      </c>
      <c r="N78" s="53">
        <v>0</v>
      </c>
      <c r="O78" s="45">
        <v>0</v>
      </c>
      <c r="P78" s="45">
        <v>0</v>
      </c>
      <c r="Q78" s="54">
        <v>0</v>
      </c>
      <c r="R78" s="73">
        <v>19.026616866</v>
      </c>
      <c r="S78" s="45">
        <v>7.924339931</v>
      </c>
      <c r="T78" s="45">
        <v>0</v>
      </c>
      <c r="U78" s="45">
        <v>0</v>
      </c>
      <c r="V78" s="54">
        <v>7.137369312000001</v>
      </c>
      <c r="W78" s="73">
        <v>0</v>
      </c>
      <c r="X78" s="45">
        <v>0</v>
      </c>
      <c r="Y78" s="45">
        <v>0</v>
      </c>
      <c r="Z78" s="45">
        <v>0</v>
      </c>
      <c r="AA78" s="54">
        <v>0</v>
      </c>
      <c r="AB78" s="73">
        <v>0.37058261899999995</v>
      </c>
      <c r="AC78" s="45">
        <v>0</v>
      </c>
      <c r="AD78" s="45">
        <v>0</v>
      </c>
      <c r="AE78" s="45">
        <v>0</v>
      </c>
      <c r="AF78" s="54">
        <v>0.084522517</v>
      </c>
      <c r="AG78" s="73">
        <v>0</v>
      </c>
      <c r="AH78" s="45">
        <v>0</v>
      </c>
      <c r="AI78" s="45">
        <v>0</v>
      </c>
      <c r="AJ78" s="45">
        <v>0</v>
      </c>
      <c r="AK78" s="54">
        <v>0</v>
      </c>
      <c r="AL78" s="73">
        <v>0.240055451</v>
      </c>
      <c r="AM78" s="45">
        <v>0</v>
      </c>
      <c r="AN78" s="45">
        <v>0</v>
      </c>
      <c r="AO78" s="45">
        <v>0</v>
      </c>
      <c r="AP78" s="54">
        <v>0</v>
      </c>
      <c r="AQ78" s="73">
        <v>0</v>
      </c>
      <c r="AR78" s="53">
        <v>0</v>
      </c>
      <c r="AS78" s="45">
        <v>0</v>
      </c>
      <c r="AT78" s="45">
        <v>0</v>
      </c>
      <c r="AU78" s="54">
        <v>0</v>
      </c>
      <c r="AV78" s="73">
        <v>1007.8964247999999</v>
      </c>
      <c r="AW78" s="45">
        <v>164.783082079</v>
      </c>
      <c r="AX78" s="45">
        <v>0</v>
      </c>
      <c r="AY78" s="45">
        <v>0</v>
      </c>
      <c r="AZ78" s="54">
        <v>716.791993823</v>
      </c>
      <c r="BA78" s="73">
        <v>0</v>
      </c>
      <c r="BB78" s="53">
        <v>0</v>
      </c>
      <c r="BC78" s="45">
        <v>0</v>
      </c>
      <c r="BD78" s="45">
        <v>0</v>
      </c>
      <c r="BE78" s="54">
        <v>0</v>
      </c>
      <c r="BF78" s="73">
        <v>449.557276081</v>
      </c>
      <c r="BG78" s="53">
        <v>36.48760489800001</v>
      </c>
      <c r="BH78" s="45">
        <v>0</v>
      </c>
      <c r="BI78" s="45">
        <v>0</v>
      </c>
      <c r="BJ78" s="54">
        <v>112.216262769</v>
      </c>
      <c r="BK78" s="49">
        <f t="shared" si="11"/>
        <v>2655.6785777899995</v>
      </c>
    </row>
    <row r="79" spans="1:63" ht="12.75">
      <c r="A79" s="11"/>
      <c r="B79" s="24" t="s">
        <v>111</v>
      </c>
      <c r="C79" s="73">
        <v>0</v>
      </c>
      <c r="D79" s="53">
        <v>55.372704188</v>
      </c>
      <c r="E79" s="45">
        <v>0</v>
      </c>
      <c r="F79" s="45">
        <v>0</v>
      </c>
      <c r="G79" s="54">
        <v>0</v>
      </c>
      <c r="H79" s="73">
        <v>15.917747521</v>
      </c>
      <c r="I79" s="45">
        <v>2.864102552</v>
      </c>
      <c r="J79" s="45">
        <v>0</v>
      </c>
      <c r="K79" s="45">
        <v>0</v>
      </c>
      <c r="L79" s="54">
        <v>60.255143899</v>
      </c>
      <c r="M79" s="73">
        <v>0</v>
      </c>
      <c r="N79" s="53">
        <v>0</v>
      </c>
      <c r="O79" s="45">
        <v>0</v>
      </c>
      <c r="P79" s="45">
        <v>0</v>
      </c>
      <c r="Q79" s="54">
        <v>0</v>
      </c>
      <c r="R79" s="73">
        <v>4.1291327440000005</v>
      </c>
      <c r="S79" s="45">
        <v>0.038720891</v>
      </c>
      <c r="T79" s="45">
        <v>0</v>
      </c>
      <c r="U79" s="45">
        <v>0</v>
      </c>
      <c r="V79" s="54">
        <v>1.4225821609999998</v>
      </c>
      <c r="W79" s="73">
        <v>0</v>
      </c>
      <c r="X79" s="45">
        <v>0</v>
      </c>
      <c r="Y79" s="45">
        <v>0</v>
      </c>
      <c r="Z79" s="45">
        <v>0</v>
      </c>
      <c r="AA79" s="54">
        <v>0</v>
      </c>
      <c r="AB79" s="73">
        <v>0.7146286940000001</v>
      </c>
      <c r="AC79" s="45">
        <v>0</v>
      </c>
      <c r="AD79" s="45">
        <v>0</v>
      </c>
      <c r="AE79" s="45">
        <v>0</v>
      </c>
      <c r="AF79" s="54">
        <v>0</v>
      </c>
      <c r="AG79" s="73">
        <v>0</v>
      </c>
      <c r="AH79" s="45">
        <v>0</v>
      </c>
      <c r="AI79" s="45">
        <v>0</v>
      </c>
      <c r="AJ79" s="45">
        <v>0</v>
      </c>
      <c r="AK79" s="54">
        <v>0</v>
      </c>
      <c r="AL79" s="73">
        <v>0.406460482</v>
      </c>
      <c r="AM79" s="45">
        <v>0</v>
      </c>
      <c r="AN79" s="45">
        <v>0</v>
      </c>
      <c r="AO79" s="45">
        <v>0</v>
      </c>
      <c r="AP79" s="54">
        <v>0</v>
      </c>
      <c r="AQ79" s="73">
        <v>0</v>
      </c>
      <c r="AR79" s="53">
        <v>0</v>
      </c>
      <c r="AS79" s="45">
        <v>0</v>
      </c>
      <c r="AT79" s="45">
        <v>0</v>
      </c>
      <c r="AU79" s="54">
        <v>0</v>
      </c>
      <c r="AV79" s="73">
        <v>623.744114494</v>
      </c>
      <c r="AW79" s="45">
        <v>112.924539956</v>
      </c>
      <c r="AX79" s="45">
        <v>3.020672824</v>
      </c>
      <c r="AY79" s="45">
        <v>0</v>
      </c>
      <c r="AZ79" s="54">
        <v>252.815721564</v>
      </c>
      <c r="BA79" s="73">
        <v>0</v>
      </c>
      <c r="BB79" s="53">
        <v>0</v>
      </c>
      <c r="BC79" s="45">
        <v>0</v>
      </c>
      <c r="BD79" s="45">
        <v>0</v>
      </c>
      <c r="BE79" s="54">
        <v>0</v>
      </c>
      <c r="BF79" s="73">
        <v>186.460238835</v>
      </c>
      <c r="BG79" s="53">
        <v>8.863862631</v>
      </c>
      <c r="BH79" s="45">
        <v>0</v>
      </c>
      <c r="BI79" s="45">
        <v>0</v>
      </c>
      <c r="BJ79" s="54">
        <v>23.235665528</v>
      </c>
      <c r="BK79" s="49">
        <f t="shared" si="11"/>
        <v>1352.1860389639999</v>
      </c>
    </row>
    <row r="80" spans="1:63" ht="12.75">
      <c r="A80" s="11"/>
      <c r="B80" s="24" t="s">
        <v>112</v>
      </c>
      <c r="C80" s="73">
        <v>0</v>
      </c>
      <c r="D80" s="53">
        <v>0.494650042</v>
      </c>
      <c r="E80" s="45">
        <v>0</v>
      </c>
      <c r="F80" s="45">
        <v>0</v>
      </c>
      <c r="G80" s="54">
        <v>0</v>
      </c>
      <c r="H80" s="73">
        <v>1.6035215310000002</v>
      </c>
      <c r="I80" s="45">
        <v>0.007230699</v>
      </c>
      <c r="J80" s="45">
        <v>0</v>
      </c>
      <c r="K80" s="45">
        <v>0.044538857</v>
      </c>
      <c r="L80" s="54">
        <v>0.506160246</v>
      </c>
      <c r="M80" s="73">
        <v>0</v>
      </c>
      <c r="N80" s="53">
        <v>0</v>
      </c>
      <c r="O80" s="45">
        <v>0</v>
      </c>
      <c r="P80" s="45">
        <v>0</v>
      </c>
      <c r="Q80" s="54">
        <v>0</v>
      </c>
      <c r="R80" s="73">
        <v>0.292471215</v>
      </c>
      <c r="S80" s="45">
        <v>0</v>
      </c>
      <c r="T80" s="45">
        <v>0</v>
      </c>
      <c r="U80" s="45">
        <v>0</v>
      </c>
      <c r="V80" s="54">
        <v>0.009533955</v>
      </c>
      <c r="W80" s="73">
        <v>0</v>
      </c>
      <c r="X80" s="45">
        <v>0</v>
      </c>
      <c r="Y80" s="45">
        <v>0</v>
      </c>
      <c r="Z80" s="45">
        <v>0</v>
      </c>
      <c r="AA80" s="54">
        <v>0</v>
      </c>
      <c r="AB80" s="73">
        <v>0.003170253</v>
      </c>
      <c r="AC80" s="45">
        <v>0</v>
      </c>
      <c r="AD80" s="45">
        <v>0</v>
      </c>
      <c r="AE80" s="45">
        <v>0</v>
      </c>
      <c r="AF80" s="54">
        <v>0</v>
      </c>
      <c r="AG80" s="73">
        <v>0</v>
      </c>
      <c r="AH80" s="45">
        <v>0</v>
      </c>
      <c r="AI80" s="45">
        <v>0</v>
      </c>
      <c r="AJ80" s="45">
        <v>0</v>
      </c>
      <c r="AK80" s="54">
        <v>0</v>
      </c>
      <c r="AL80" s="73">
        <v>0.00663064</v>
      </c>
      <c r="AM80" s="45">
        <v>0</v>
      </c>
      <c r="AN80" s="45">
        <v>0</v>
      </c>
      <c r="AO80" s="45">
        <v>0</v>
      </c>
      <c r="AP80" s="54">
        <v>0</v>
      </c>
      <c r="AQ80" s="73">
        <v>0</v>
      </c>
      <c r="AR80" s="53">
        <v>0</v>
      </c>
      <c r="AS80" s="45">
        <v>0</v>
      </c>
      <c r="AT80" s="45">
        <v>0</v>
      </c>
      <c r="AU80" s="54">
        <v>0</v>
      </c>
      <c r="AV80" s="73">
        <v>21.245011308</v>
      </c>
      <c r="AW80" s="45">
        <v>6.083810801</v>
      </c>
      <c r="AX80" s="45">
        <v>0</v>
      </c>
      <c r="AY80" s="45">
        <v>0</v>
      </c>
      <c r="AZ80" s="54">
        <v>4.7839593460000005</v>
      </c>
      <c r="BA80" s="73">
        <v>0</v>
      </c>
      <c r="BB80" s="53">
        <v>0</v>
      </c>
      <c r="BC80" s="45">
        <v>0</v>
      </c>
      <c r="BD80" s="45">
        <v>0</v>
      </c>
      <c r="BE80" s="54">
        <v>0</v>
      </c>
      <c r="BF80" s="73">
        <v>6.168095735</v>
      </c>
      <c r="BG80" s="53">
        <v>0.187136554</v>
      </c>
      <c r="BH80" s="45">
        <v>0</v>
      </c>
      <c r="BI80" s="45">
        <v>0</v>
      </c>
      <c r="BJ80" s="54">
        <v>0.700167753</v>
      </c>
      <c r="BK80" s="49">
        <f t="shared" si="11"/>
        <v>42.136088935000004</v>
      </c>
    </row>
    <row r="81" spans="1:63" ht="12.75">
      <c r="A81" s="11"/>
      <c r="B81" s="24" t="s">
        <v>113</v>
      </c>
      <c r="C81" s="73">
        <v>0</v>
      </c>
      <c r="D81" s="53">
        <v>170.182281497</v>
      </c>
      <c r="E81" s="45">
        <v>0</v>
      </c>
      <c r="F81" s="45">
        <v>0</v>
      </c>
      <c r="G81" s="54">
        <v>0</v>
      </c>
      <c r="H81" s="73">
        <v>63.781205815</v>
      </c>
      <c r="I81" s="45">
        <v>405.93490398</v>
      </c>
      <c r="J81" s="45">
        <v>0</v>
      </c>
      <c r="K81" s="45">
        <v>0</v>
      </c>
      <c r="L81" s="54">
        <v>215.44035735499997</v>
      </c>
      <c r="M81" s="73">
        <v>0</v>
      </c>
      <c r="N81" s="53">
        <v>0</v>
      </c>
      <c r="O81" s="45">
        <v>0</v>
      </c>
      <c r="P81" s="45">
        <v>0</v>
      </c>
      <c r="Q81" s="54">
        <v>0</v>
      </c>
      <c r="R81" s="73">
        <v>25.502692479</v>
      </c>
      <c r="S81" s="45">
        <v>0</v>
      </c>
      <c r="T81" s="45">
        <v>0</v>
      </c>
      <c r="U81" s="45">
        <v>0</v>
      </c>
      <c r="V81" s="54">
        <v>4.111580219</v>
      </c>
      <c r="W81" s="73">
        <v>0</v>
      </c>
      <c r="X81" s="45">
        <v>0</v>
      </c>
      <c r="Y81" s="45">
        <v>0</v>
      </c>
      <c r="Z81" s="45">
        <v>0</v>
      </c>
      <c r="AA81" s="54">
        <v>0</v>
      </c>
      <c r="AB81" s="73">
        <v>0.5927300990000001</v>
      </c>
      <c r="AC81" s="45">
        <v>0</v>
      </c>
      <c r="AD81" s="45">
        <v>0</v>
      </c>
      <c r="AE81" s="45">
        <v>0</v>
      </c>
      <c r="AF81" s="54">
        <v>0.005151872</v>
      </c>
      <c r="AG81" s="73">
        <v>0</v>
      </c>
      <c r="AH81" s="45">
        <v>0</v>
      </c>
      <c r="AI81" s="45">
        <v>0</v>
      </c>
      <c r="AJ81" s="45">
        <v>0</v>
      </c>
      <c r="AK81" s="54">
        <v>0</v>
      </c>
      <c r="AL81" s="73">
        <v>0.25969689900000004</v>
      </c>
      <c r="AM81" s="45">
        <v>0</v>
      </c>
      <c r="AN81" s="45">
        <v>0</v>
      </c>
      <c r="AO81" s="45">
        <v>0</v>
      </c>
      <c r="AP81" s="54">
        <v>0</v>
      </c>
      <c r="AQ81" s="73">
        <v>0</v>
      </c>
      <c r="AR81" s="53">
        <v>73.677719973</v>
      </c>
      <c r="AS81" s="45">
        <v>0</v>
      </c>
      <c r="AT81" s="45">
        <v>0</v>
      </c>
      <c r="AU81" s="54">
        <v>0</v>
      </c>
      <c r="AV81" s="73">
        <v>1326.343636857</v>
      </c>
      <c r="AW81" s="45">
        <v>93.631083647</v>
      </c>
      <c r="AX81" s="45">
        <v>0.109559507</v>
      </c>
      <c r="AY81" s="45">
        <v>0</v>
      </c>
      <c r="AZ81" s="54">
        <v>493.503927104</v>
      </c>
      <c r="BA81" s="73">
        <v>0</v>
      </c>
      <c r="BB81" s="53">
        <v>0</v>
      </c>
      <c r="BC81" s="45">
        <v>0</v>
      </c>
      <c r="BD81" s="45">
        <v>0</v>
      </c>
      <c r="BE81" s="54">
        <v>0</v>
      </c>
      <c r="BF81" s="73">
        <v>426.213157671</v>
      </c>
      <c r="BG81" s="53">
        <v>19.173220449000002</v>
      </c>
      <c r="BH81" s="45">
        <v>0</v>
      </c>
      <c r="BI81" s="45">
        <v>0</v>
      </c>
      <c r="BJ81" s="54">
        <v>45.993935484</v>
      </c>
      <c r="BK81" s="49">
        <f t="shared" si="11"/>
        <v>3364.4568409070002</v>
      </c>
    </row>
    <row r="82" spans="1:63" ht="12.75">
      <c r="A82" s="11"/>
      <c r="B82" s="24" t="s">
        <v>151</v>
      </c>
      <c r="C82" s="73">
        <v>0</v>
      </c>
      <c r="D82" s="53">
        <v>0</v>
      </c>
      <c r="E82" s="45">
        <v>0</v>
      </c>
      <c r="F82" s="45">
        <v>0</v>
      </c>
      <c r="G82" s="54">
        <v>0</v>
      </c>
      <c r="H82" s="73">
        <v>2.7815537059999995</v>
      </c>
      <c r="I82" s="45">
        <v>0.20815010100000003</v>
      </c>
      <c r="J82" s="45">
        <v>0</v>
      </c>
      <c r="K82" s="45">
        <v>0</v>
      </c>
      <c r="L82" s="54">
        <v>5.864879998</v>
      </c>
      <c r="M82" s="73">
        <v>0</v>
      </c>
      <c r="N82" s="53">
        <v>0</v>
      </c>
      <c r="O82" s="45">
        <v>0</v>
      </c>
      <c r="P82" s="45">
        <v>0</v>
      </c>
      <c r="Q82" s="54">
        <v>0</v>
      </c>
      <c r="R82" s="73">
        <v>0.648296384</v>
      </c>
      <c r="S82" s="45">
        <v>0</v>
      </c>
      <c r="T82" s="45">
        <v>0</v>
      </c>
      <c r="U82" s="45">
        <v>0</v>
      </c>
      <c r="V82" s="54">
        <v>0.686805866</v>
      </c>
      <c r="W82" s="73">
        <v>0</v>
      </c>
      <c r="X82" s="45">
        <v>0</v>
      </c>
      <c r="Y82" s="45">
        <v>0</v>
      </c>
      <c r="Z82" s="45">
        <v>0</v>
      </c>
      <c r="AA82" s="54">
        <v>0</v>
      </c>
      <c r="AB82" s="73">
        <v>0</v>
      </c>
      <c r="AC82" s="45">
        <v>0</v>
      </c>
      <c r="AD82" s="45">
        <v>0</v>
      </c>
      <c r="AE82" s="45">
        <v>0</v>
      </c>
      <c r="AF82" s="54">
        <v>0</v>
      </c>
      <c r="AG82" s="73">
        <v>0</v>
      </c>
      <c r="AH82" s="45">
        <v>0</v>
      </c>
      <c r="AI82" s="45">
        <v>0</v>
      </c>
      <c r="AJ82" s="45">
        <v>0</v>
      </c>
      <c r="AK82" s="54">
        <v>0</v>
      </c>
      <c r="AL82" s="73">
        <v>0</v>
      </c>
      <c r="AM82" s="45">
        <v>0</v>
      </c>
      <c r="AN82" s="45">
        <v>0</v>
      </c>
      <c r="AO82" s="45">
        <v>0</v>
      </c>
      <c r="AP82" s="54">
        <v>0</v>
      </c>
      <c r="AQ82" s="73">
        <v>0</v>
      </c>
      <c r="AR82" s="53">
        <v>0</v>
      </c>
      <c r="AS82" s="45">
        <v>0</v>
      </c>
      <c r="AT82" s="45">
        <v>0</v>
      </c>
      <c r="AU82" s="54">
        <v>0</v>
      </c>
      <c r="AV82" s="73">
        <v>170.755164623</v>
      </c>
      <c r="AW82" s="45">
        <v>82.511708013</v>
      </c>
      <c r="AX82" s="45">
        <v>0</v>
      </c>
      <c r="AY82" s="45">
        <v>0</v>
      </c>
      <c r="AZ82" s="54">
        <v>438.14730901300004</v>
      </c>
      <c r="BA82" s="73">
        <v>0</v>
      </c>
      <c r="BB82" s="53">
        <v>0</v>
      </c>
      <c r="BC82" s="45">
        <v>0</v>
      </c>
      <c r="BD82" s="45">
        <v>0</v>
      </c>
      <c r="BE82" s="54">
        <v>0</v>
      </c>
      <c r="BF82" s="73">
        <v>65.523634877</v>
      </c>
      <c r="BG82" s="53">
        <v>16.314978566</v>
      </c>
      <c r="BH82" s="45">
        <v>0</v>
      </c>
      <c r="BI82" s="45">
        <v>0</v>
      </c>
      <c r="BJ82" s="54">
        <v>47.408008644999995</v>
      </c>
      <c r="BK82" s="49">
        <f t="shared" si="11"/>
        <v>830.8504897920001</v>
      </c>
    </row>
    <row r="83" spans="1:63" ht="12.75">
      <c r="A83" s="36"/>
      <c r="B83" s="37" t="s">
        <v>82</v>
      </c>
      <c r="C83" s="81">
        <f aca="true" t="shared" si="12" ref="C83:AH83">SUM(C72:C82)</f>
        <v>0</v>
      </c>
      <c r="D83" s="81">
        <f t="shared" si="12"/>
        <v>560.558678909</v>
      </c>
      <c r="E83" s="81">
        <f t="shared" si="12"/>
        <v>0</v>
      </c>
      <c r="F83" s="81">
        <f t="shared" si="12"/>
        <v>0</v>
      </c>
      <c r="G83" s="81">
        <f t="shared" si="12"/>
        <v>0</v>
      </c>
      <c r="H83" s="81">
        <f t="shared" si="12"/>
        <v>550.2161080249999</v>
      </c>
      <c r="I83" s="81">
        <f t="shared" si="12"/>
        <v>828.824425548</v>
      </c>
      <c r="J83" s="81">
        <f t="shared" si="12"/>
        <v>0</v>
      </c>
      <c r="K83" s="81">
        <f t="shared" si="12"/>
        <v>0.044538857</v>
      </c>
      <c r="L83" s="81">
        <f t="shared" si="12"/>
        <v>631.502988436</v>
      </c>
      <c r="M83" s="81">
        <f t="shared" si="12"/>
        <v>0</v>
      </c>
      <c r="N83" s="81">
        <f t="shared" si="12"/>
        <v>0</v>
      </c>
      <c r="O83" s="81">
        <f t="shared" si="12"/>
        <v>0</v>
      </c>
      <c r="P83" s="81">
        <f t="shared" si="12"/>
        <v>0</v>
      </c>
      <c r="Q83" s="81">
        <f t="shared" si="12"/>
        <v>0</v>
      </c>
      <c r="R83" s="81">
        <f t="shared" si="12"/>
        <v>222.17984480800004</v>
      </c>
      <c r="S83" s="81">
        <f t="shared" si="12"/>
        <v>35.453033818</v>
      </c>
      <c r="T83" s="81">
        <f t="shared" si="12"/>
        <v>0</v>
      </c>
      <c r="U83" s="81">
        <f t="shared" si="12"/>
        <v>0</v>
      </c>
      <c r="V83" s="81">
        <f t="shared" si="12"/>
        <v>80.69804067599999</v>
      </c>
      <c r="W83" s="81">
        <f t="shared" si="12"/>
        <v>0</v>
      </c>
      <c r="X83" s="81">
        <f t="shared" si="12"/>
        <v>0</v>
      </c>
      <c r="Y83" s="81">
        <f t="shared" si="12"/>
        <v>0</v>
      </c>
      <c r="Z83" s="81">
        <f t="shared" si="12"/>
        <v>0</v>
      </c>
      <c r="AA83" s="81">
        <f t="shared" si="12"/>
        <v>0</v>
      </c>
      <c r="AB83" s="81">
        <f t="shared" si="12"/>
        <v>2.8215020180000003</v>
      </c>
      <c r="AC83" s="81">
        <f t="shared" si="12"/>
        <v>0</v>
      </c>
      <c r="AD83" s="81">
        <f t="shared" si="12"/>
        <v>0</v>
      </c>
      <c r="AE83" s="81">
        <f t="shared" si="12"/>
        <v>0</v>
      </c>
      <c r="AF83" s="81">
        <f t="shared" si="12"/>
        <v>0.090351683</v>
      </c>
      <c r="AG83" s="81">
        <f t="shared" si="12"/>
        <v>0</v>
      </c>
      <c r="AH83" s="81">
        <f t="shared" si="12"/>
        <v>0</v>
      </c>
      <c r="AI83" s="81">
        <f aca="true" t="shared" si="13" ref="AI83:BJ83">SUM(AI72:AI82)</f>
        <v>0</v>
      </c>
      <c r="AJ83" s="81">
        <f t="shared" si="13"/>
        <v>0</v>
      </c>
      <c r="AK83" s="81">
        <f t="shared" si="13"/>
        <v>0</v>
      </c>
      <c r="AL83" s="81">
        <f t="shared" si="13"/>
        <v>2.2716454240000004</v>
      </c>
      <c r="AM83" s="81">
        <f t="shared" si="13"/>
        <v>0</v>
      </c>
      <c r="AN83" s="81">
        <f t="shared" si="13"/>
        <v>0</v>
      </c>
      <c r="AO83" s="81">
        <f t="shared" si="13"/>
        <v>0</v>
      </c>
      <c r="AP83" s="81">
        <f t="shared" si="13"/>
        <v>0.071750888</v>
      </c>
      <c r="AQ83" s="81">
        <f t="shared" si="13"/>
        <v>0</v>
      </c>
      <c r="AR83" s="81">
        <f t="shared" si="13"/>
        <v>107.08600550599999</v>
      </c>
      <c r="AS83" s="81">
        <f t="shared" si="13"/>
        <v>0</v>
      </c>
      <c r="AT83" s="81">
        <f t="shared" si="13"/>
        <v>0</v>
      </c>
      <c r="AU83" s="81">
        <f t="shared" si="13"/>
        <v>0</v>
      </c>
      <c r="AV83" s="81">
        <f t="shared" si="13"/>
        <v>6826.004619317001</v>
      </c>
      <c r="AW83" s="81">
        <f t="shared" si="13"/>
        <v>1108.488022582</v>
      </c>
      <c r="AX83" s="81">
        <f t="shared" si="13"/>
        <v>3.130232331</v>
      </c>
      <c r="AY83" s="81">
        <f t="shared" si="13"/>
        <v>0</v>
      </c>
      <c r="AZ83" s="81">
        <f t="shared" si="13"/>
        <v>4655.445207403</v>
      </c>
      <c r="BA83" s="81">
        <f t="shared" si="13"/>
        <v>0</v>
      </c>
      <c r="BB83" s="81">
        <f t="shared" si="13"/>
        <v>0</v>
      </c>
      <c r="BC83" s="81">
        <f t="shared" si="13"/>
        <v>0</v>
      </c>
      <c r="BD83" s="81">
        <f t="shared" si="13"/>
        <v>0</v>
      </c>
      <c r="BE83" s="81">
        <f t="shared" si="13"/>
        <v>0</v>
      </c>
      <c r="BF83" s="81">
        <f t="shared" si="13"/>
        <v>2578.9875725569996</v>
      </c>
      <c r="BG83" s="81">
        <f t="shared" si="13"/>
        <v>176.33437824</v>
      </c>
      <c r="BH83" s="81">
        <f t="shared" si="13"/>
        <v>0.273251613</v>
      </c>
      <c r="BI83" s="81">
        <f t="shared" si="13"/>
        <v>0</v>
      </c>
      <c r="BJ83" s="81">
        <f t="shared" si="13"/>
        <v>605.7185737689999</v>
      </c>
      <c r="BK83" s="108">
        <f t="shared" si="11"/>
        <v>18976.200772408003</v>
      </c>
    </row>
    <row r="84" spans="1:63" ht="12.75">
      <c r="A84" s="36"/>
      <c r="B84" s="38" t="s">
        <v>80</v>
      </c>
      <c r="C84" s="50">
        <f aca="true" t="shared" si="14" ref="C84:AH84">+C83+C70</f>
        <v>0</v>
      </c>
      <c r="D84" s="71">
        <f t="shared" si="14"/>
        <v>561.194559269</v>
      </c>
      <c r="E84" s="71">
        <f t="shared" si="14"/>
        <v>0</v>
      </c>
      <c r="F84" s="71">
        <f t="shared" si="14"/>
        <v>0</v>
      </c>
      <c r="G84" s="69">
        <f t="shared" si="14"/>
        <v>0</v>
      </c>
      <c r="H84" s="50">
        <f t="shared" si="14"/>
        <v>592.0104448179999</v>
      </c>
      <c r="I84" s="71">
        <f t="shared" si="14"/>
        <v>828.824492741</v>
      </c>
      <c r="J84" s="71">
        <f t="shared" si="14"/>
        <v>0</v>
      </c>
      <c r="K84" s="71">
        <f t="shared" si="14"/>
        <v>0.044538857</v>
      </c>
      <c r="L84" s="69">
        <f t="shared" si="14"/>
        <v>633.655347454</v>
      </c>
      <c r="M84" s="50">
        <f t="shared" si="14"/>
        <v>0</v>
      </c>
      <c r="N84" s="71">
        <f t="shared" si="14"/>
        <v>0</v>
      </c>
      <c r="O84" s="71">
        <f t="shared" si="14"/>
        <v>0</v>
      </c>
      <c r="P84" s="71">
        <f t="shared" si="14"/>
        <v>0</v>
      </c>
      <c r="Q84" s="69">
        <f t="shared" si="14"/>
        <v>0</v>
      </c>
      <c r="R84" s="50">
        <f t="shared" si="14"/>
        <v>246.03935908100004</v>
      </c>
      <c r="S84" s="71">
        <f t="shared" si="14"/>
        <v>35.453033818</v>
      </c>
      <c r="T84" s="71">
        <f t="shared" si="14"/>
        <v>0</v>
      </c>
      <c r="U84" s="71">
        <f t="shared" si="14"/>
        <v>0</v>
      </c>
      <c r="V84" s="69">
        <f t="shared" si="14"/>
        <v>81.31895968999999</v>
      </c>
      <c r="W84" s="50">
        <f t="shared" si="14"/>
        <v>0</v>
      </c>
      <c r="X84" s="71">
        <f t="shared" si="14"/>
        <v>0</v>
      </c>
      <c r="Y84" s="71">
        <f t="shared" si="14"/>
        <v>0</v>
      </c>
      <c r="Z84" s="71">
        <f t="shared" si="14"/>
        <v>0</v>
      </c>
      <c r="AA84" s="69">
        <f t="shared" si="14"/>
        <v>0</v>
      </c>
      <c r="AB84" s="50">
        <f t="shared" si="14"/>
        <v>3.6487904930000004</v>
      </c>
      <c r="AC84" s="71">
        <f t="shared" si="14"/>
        <v>0</v>
      </c>
      <c r="AD84" s="71">
        <f t="shared" si="14"/>
        <v>0</v>
      </c>
      <c r="AE84" s="71">
        <f t="shared" si="14"/>
        <v>0</v>
      </c>
      <c r="AF84" s="69">
        <f t="shared" si="14"/>
        <v>0.090351683</v>
      </c>
      <c r="AG84" s="50">
        <f t="shared" si="14"/>
        <v>0</v>
      </c>
      <c r="AH84" s="71">
        <f t="shared" si="14"/>
        <v>0</v>
      </c>
      <c r="AI84" s="71">
        <f aca="true" t="shared" si="15" ref="AI84:BK84">+AI83+AI70</f>
        <v>0</v>
      </c>
      <c r="AJ84" s="71">
        <f t="shared" si="15"/>
        <v>0</v>
      </c>
      <c r="AK84" s="69">
        <f t="shared" si="15"/>
        <v>0</v>
      </c>
      <c r="AL84" s="50">
        <f t="shared" si="15"/>
        <v>2.7934686150000005</v>
      </c>
      <c r="AM84" s="71">
        <f t="shared" si="15"/>
        <v>0</v>
      </c>
      <c r="AN84" s="71">
        <f t="shared" si="15"/>
        <v>0</v>
      </c>
      <c r="AO84" s="71">
        <f t="shared" si="15"/>
        <v>0</v>
      </c>
      <c r="AP84" s="69">
        <f t="shared" si="15"/>
        <v>0.071750888</v>
      </c>
      <c r="AQ84" s="50">
        <f t="shared" si="15"/>
        <v>0</v>
      </c>
      <c r="AR84" s="71">
        <f t="shared" si="15"/>
        <v>107.08600550599999</v>
      </c>
      <c r="AS84" s="71">
        <f t="shared" si="15"/>
        <v>0</v>
      </c>
      <c r="AT84" s="71">
        <f t="shared" si="15"/>
        <v>0</v>
      </c>
      <c r="AU84" s="69">
        <f t="shared" si="15"/>
        <v>0</v>
      </c>
      <c r="AV84" s="50">
        <f t="shared" si="15"/>
        <v>7665.012453917001</v>
      </c>
      <c r="AW84" s="71">
        <f t="shared" si="15"/>
        <v>1116.658446507</v>
      </c>
      <c r="AX84" s="71">
        <f t="shared" si="15"/>
        <v>3.130232331</v>
      </c>
      <c r="AY84" s="71">
        <f t="shared" si="15"/>
        <v>0</v>
      </c>
      <c r="AZ84" s="69">
        <f t="shared" si="15"/>
        <v>4795.23346883</v>
      </c>
      <c r="BA84" s="50">
        <f t="shared" si="15"/>
        <v>0</v>
      </c>
      <c r="BB84" s="71">
        <f t="shared" si="15"/>
        <v>0</v>
      </c>
      <c r="BC84" s="71">
        <f t="shared" si="15"/>
        <v>0</v>
      </c>
      <c r="BD84" s="71">
        <f t="shared" si="15"/>
        <v>0</v>
      </c>
      <c r="BE84" s="69">
        <f t="shared" si="15"/>
        <v>0</v>
      </c>
      <c r="BF84" s="50">
        <f t="shared" si="15"/>
        <v>3080.8518343509995</v>
      </c>
      <c r="BG84" s="71">
        <f t="shared" si="15"/>
        <v>190.350185807</v>
      </c>
      <c r="BH84" s="71">
        <f t="shared" si="15"/>
        <v>1.3090338419999998</v>
      </c>
      <c r="BI84" s="71">
        <f t="shared" si="15"/>
        <v>0</v>
      </c>
      <c r="BJ84" s="69">
        <f t="shared" si="15"/>
        <v>655.1447019169999</v>
      </c>
      <c r="BK84" s="52">
        <f t="shared" si="15"/>
        <v>20599.921460415004</v>
      </c>
    </row>
    <row r="85" spans="1:63" ht="3" customHeight="1">
      <c r="A85" s="11"/>
      <c r="B85" s="18"/>
      <c r="C85" s="111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2"/>
      <c r="BK85" s="113"/>
    </row>
    <row r="86" spans="1:63" ht="12.75">
      <c r="A86" s="11" t="s">
        <v>18</v>
      </c>
      <c r="B86" s="17" t="s">
        <v>8</v>
      </c>
      <c r="C86" s="111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  <c r="BH86" s="112"/>
      <c r="BI86" s="112"/>
      <c r="BJ86" s="112"/>
      <c r="BK86" s="113"/>
    </row>
    <row r="87" spans="1:63" ht="12.75">
      <c r="A87" s="11" t="s">
        <v>72</v>
      </c>
      <c r="B87" s="18" t="s">
        <v>19</v>
      </c>
      <c r="C87" s="111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3"/>
    </row>
    <row r="88" spans="1:63" ht="12.75">
      <c r="A88" s="11"/>
      <c r="B88" s="24" t="s">
        <v>114</v>
      </c>
      <c r="C88" s="73">
        <v>0</v>
      </c>
      <c r="D88" s="53">
        <v>146.347903303</v>
      </c>
      <c r="E88" s="45">
        <v>0</v>
      </c>
      <c r="F88" s="45">
        <v>0</v>
      </c>
      <c r="G88" s="54">
        <v>0</v>
      </c>
      <c r="H88" s="73">
        <v>15.030561808000002</v>
      </c>
      <c r="I88" s="45">
        <v>14.599914667</v>
      </c>
      <c r="J88" s="45">
        <v>0</v>
      </c>
      <c r="K88" s="45">
        <v>0</v>
      </c>
      <c r="L88" s="54">
        <v>146.657142927</v>
      </c>
      <c r="M88" s="73">
        <v>0</v>
      </c>
      <c r="N88" s="53">
        <v>0</v>
      </c>
      <c r="O88" s="45">
        <v>0</v>
      </c>
      <c r="P88" s="45">
        <v>0</v>
      </c>
      <c r="Q88" s="54">
        <v>0</v>
      </c>
      <c r="R88" s="73">
        <v>5.8645339</v>
      </c>
      <c r="S88" s="45">
        <v>5.003480308</v>
      </c>
      <c r="T88" s="45">
        <v>0</v>
      </c>
      <c r="U88" s="45">
        <v>0</v>
      </c>
      <c r="V88" s="54">
        <v>4.324814633000001</v>
      </c>
      <c r="W88" s="73">
        <v>0</v>
      </c>
      <c r="X88" s="45">
        <v>0</v>
      </c>
      <c r="Y88" s="45">
        <v>0</v>
      </c>
      <c r="Z88" s="45">
        <v>0</v>
      </c>
      <c r="AA88" s="54">
        <v>0</v>
      </c>
      <c r="AB88" s="73">
        <v>0.034974436</v>
      </c>
      <c r="AC88" s="45">
        <v>0</v>
      </c>
      <c r="AD88" s="45">
        <v>0</v>
      </c>
      <c r="AE88" s="45">
        <v>0</v>
      </c>
      <c r="AF88" s="54">
        <v>0.254390073</v>
      </c>
      <c r="AG88" s="73">
        <v>0</v>
      </c>
      <c r="AH88" s="45">
        <v>0</v>
      </c>
      <c r="AI88" s="45">
        <v>0</v>
      </c>
      <c r="AJ88" s="45">
        <v>0</v>
      </c>
      <c r="AK88" s="54">
        <v>0</v>
      </c>
      <c r="AL88" s="73">
        <v>0.055793756</v>
      </c>
      <c r="AM88" s="45">
        <v>0</v>
      </c>
      <c r="AN88" s="45">
        <v>0</v>
      </c>
      <c r="AO88" s="45">
        <v>0</v>
      </c>
      <c r="AP88" s="54">
        <v>0.20154522</v>
      </c>
      <c r="AQ88" s="73">
        <v>0</v>
      </c>
      <c r="AR88" s="53">
        <v>0</v>
      </c>
      <c r="AS88" s="45">
        <v>0</v>
      </c>
      <c r="AT88" s="45">
        <v>0</v>
      </c>
      <c r="AU88" s="54">
        <v>0</v>
      </c>
      <c r="AV88" s="73">
        <v>441.37050709399995</v>
      </c>
      <c r="AW88" s="45">
        <v>249.58451507299998</v>
      </c>
      <c r="AX88" s="45">
        <v>0</v>
      </c>
      <c r="AY88" s="45">
        <v>0</v>
      </c>
      <c r="AZ88" s="54">
        <v>1103.2714024349998</v>
      </c>
      <c r="BA88" s="73">
        <v>0</v>
      </c>
      <c r="BB88" s="53">
        <v>0</v>
      </c>
      <c r="BC88" s="45">
        <v>0</v>
      </c>
      <c r="BD88" s="45">
        <v>0</v>
      </c>
      <c r="BE88" s="54">
        <v>0</v>
      </c>
      <c r="BF88" s="73">
        <v>242.181933251</v>
      </c>
      <c r="BG88" s="53">
        <v>41.281597321</v>
      </c>
      <c r="BH88" s="45">
        <v>0</v>
      </c>
      <c r="BI88" s="45">
        <v>0</v>
      </c>
      <c r="BJ88" s="54">
        <v>302.198668593</v>
      </c>
      <c r="BK88" s="61">
        <f>SUM(C88:BJ88)</f>
        <v>2718.263678798</v>
      </c>
    </row>
    <row r="89" spans="1:63" ht="12.75">
      <c r="A89" s="36"/>
      <c r="B89" s="38" t="s">
        <v>79</v>
      </c>
      <c r="C89" s="50">
        <f aca="true" t="shared" si="16" ref="C89:AH89">SUM(C88:C88)</f>
        <v>0</v>
      </c>
      <c r="D89" s="71">
        <f t="shared" si="16"/>
        <v>146.347903303</v>
      </c>
      <c r="E89" s="71">
        <f t="shared" si="16"/>
        <v>0</v>
      </c>
      <c r="F89" s="71">
        <f t="shared" si="16"/>
        <v>0</v>
      </c>
      <c r="G89" s="69">
        <f t="shared" si="16"/>
        <v>0</v>
      </c>
      <c r="H89" s="50">
        <f t="shared" si="16"/>
        <v>15.030561808000002</v>
      </c>
      <c r="I89" s="71">
        <f t="shared" si="16"/>
        <v>14.599914667</v>
      </c>
      <c r="J89" s="71">
        <f t="shared" si="16"/>
        <v>0</v>
      </c>
      <c r="K89" s="71">
        <f t="shared" si="16"/>
        <v>0</v>
      </c>
      <c r="L89" s="69">
        <f t="shared" si="16"/>
        <v>146.657142927</v>
      </c>
      <c r="M89" s="50">
        <f t="shared" si="16"/>
        <v>0</v>
      </c>
      <c r="N89" s="71">
        <f t="shared" si="16"/>
        <v>0</v>
      </c>
      <c r="O89" s="71">
        <f t="shared" si="16"/>
        <v>0</v>
      </c>
      <c r="P89" s="71">
        <f t="shared" si="16"/>
        <v>0</v>
      </c>
      <c r="Q89" s="69">
        <f t="shared" si="16"/>
        <v>0</v>
      </c>
      <c r="R89" s="50">
        <f t="shared" si="16"/>
        <v>5.8645339</v>
      </c>
      <c r="S89" s="71">
        <f t="shared" si="16"/>
        <v>5.003480308</v>
      </c>
      <c r="T89" s="71">
        <f t="shared" si="16"/>
        <v>0</v>
      </c>
      <c r="U89" s="71">
        <f t="shared" si="16"/>
        <v>0</v>
      </c>
      <c r="V89" s="69">
        <f t="shared" si="16"/>
        <v>4.324814633000001</v>
      </c>
      <c r="W89" s="50">
        <f t="shared" si="16"/>
        <v>0</v>
      </c>
      <c r="X89" s="71">
        <f t="shared" si="16"/>
        <v>0</v>
      </c>
      <c r="Y89" s="71">
        <f t="shared" si="16"/>
        <v>0</v>
      </c>
      <c r="Z89" s="71">
        <f t="shared" si="16"/>
        <v>0</v>
      </c>
      <c r="AA89" s="69">
        <f t="shared" si="16"/>
        <v>0</v>
      </c>
      <c r="AB89" s="50">
        <f t="shared" si="16"/>
        <v>0.034974436</v>
      </c>
      <c r="AC89" s="71">
        <f t="shared" si="16"/>
        <v>0</v>
      </c>
      <c r="AD89" s="71">
        <f t="shared" si="16"/>
        <v>0</v>
      </c>
      <c r="AE89" s="71">
        <f t="shared" si="16"/>
        <v>0</v>
      </c>
      <c r="AF89" s="69">
        <f t="shared" si="16"/>
        <v>0.254390073</v>
      </c>
      <c r="AG89" s="50">
        <f t="shared" si="16"/>
        <v>0</v>
      </c>
      <c r="AH89" s="71">
        <f t="shared" si="16"/>
        <v>0</v>
      </c>
      <c r="AI89" s="71">
        <f aca="true" t="shared" si="17" ref="AI89:BJ89">SUM(AI88:AI88)</f>
        <v>0</v>
      </c>
      <c r="AJ89" s="71">
        <f t="shared" si="17"/>
        <v>0</v>
      </c>
      <c r="AK89" s="69">
        <f t="shared" si="17"/>
        <v>0</v>
      </c>
      <c r="AL89" s="50">
        <f t="shared" si="17"/>
        <v>0.055793756</v>
      </c>
      <c r="AM89" s="71">
        <f t="shared" si="17"/>
        <v>0</v>
      </c>
      <c r="AN89" s="71">
        <f t="shared" si="17"/>
        <v>0</v>
      </c>
      <c r="AO89" s="71">
        <f t="shared" si="17"/>
        <v>0</v>
      </c>
      <c r="AP89" s="69">
        <f t="shared" si="17"/>
        <v>0.20154522</v>
      </c>
      <c r="AQ89" s="50">
        <f t="shared" si="17"/>
        <v>0</v>
      </c>
      <c r="AR89" s="71">
        <f>SUM(AR88:AR88)</f>
        <v>0</v>
      </c>
      <c r="AS89" s="71">
        <f t="shared" si="17"/>
        <v>0</v>
      </c>
      <c r="AT89" s="71">
        <f t="shared" si="17"/>
        <v>0</v>
      </c>
      <c r="AU89" s="69">
        <f t="shared" si="17"/>
        <v>0</v>
      </c>
      <c r="AV89" s="50">
        <f t="shared" si="17"/>
        <v>441.37050709399995</v>
      </c>
      <c r="AW89" s="71">
        <f t="shared" si="17"/>
        <v>249.58451507299998</v>
      </c>
      <c r="AX89" s="71">
        <f t="shared" si="17"/>
        <v>0</v>
      </c>
      <c r="AY89" s="71">
        <f t="shared" si="17"/>
        <v>0</v>
      </c>
      <c r="AZ89" s="69">
        <f t="shared" si="17"/>
        <v>1103.2714024349998</v>
      </c>
      <c r="BA89" s="50">
        <f t="shared" si="17"/>
        <v>0</v>
      </c>
      <c r="BB89" s="71">
        <f t="shared" si="17"/>
        <v>0</v>
      </c>
      <c r="BC89" s="71">
        <f t="shared" si="17"/>
        <v>0</v>
      </c>
      <c r="BD89" s="71">
        <f t="shared" si="17"/>
        <v>0</v>
      </c>
      <c r="BE89" s="69">
        <f t="shared" si="17"/>
        <v>0</v>
      </c>
      <c r="BF89" s="50">
        <f t="shared" si="17"/>
        <v>242.181933251</v>
      </c>
      <c r="BG89" s="71">
        <f t="shared" si="17"/>
        <v>41.281597321</v>
      </c>
      <c r="BH89" s="71">
        <f t="shared" si="17"/>
        <v>0</v>
      </c>
      <c r="BI89" s="71">
        <f t="shared" si="17"/>
        <v>0</v>
      </c>
      <c r="BJ89" s="69">
        <f t="shared" si="17"/>
        <v>302.198668593</v>
      </c>
      <c r="BK89" s="105">
        <f>SUM(BK88:BK88)</f>
        <v>2718.263678798</v>
      </c>
    </row>
    <row r="90" spans="1:63" ht="2.25" customHeight="1">
      <c r="A90" s="11"/>
      <c r="B90" s="18"/>
      <c r="C90" s="111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  <c r="BH90" s="112"/>
      <c r="BI90" s="112"/>
      <c r="BJ90" s="112"/>
      <c r="BK90" s="113"/>
    </row>
    <row r="91" spans="1:63" ht="12.75">
      <c r="A91" s="11" t="s">
        <v>4</v>
      </c>
      <c r="B91" s="17" t="s">
        <v>9</v>
      </c>
      <c r="C91" s="111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2"/>
      <c r="BJ91" s="112"/>
      <c r="BK91" s="113"/>
    </row>
    <row r="92" spans="1:63" ht="12.75">
      <c r="A92" s="11" t="s">
        <v>72</v>
      </c>
      <c r="B92" s="18" t="s">
        <v>20</v>
      </c>
      <c r="C92" s="111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  <c r="BI92" s="112"/>
      <c r="BJ92" s="112"/>
      <c r="BK92" s="113"/>
    </row>
    <row r="93" spans="1:63" ht="12.75">
      <c r="A93" s="11"/>
      <c r="B93" s="19" t="s">
        <v>33</v>
      </c>
      <c r="C93" s="57"/>
      <c r="D93" s="58"/>
      <c r="E93" s="59"/>
      <c r="F93" s="59"/>
      <c r="G93" s="60"/>
      <c r="H93" s="57"/>
      <c r="I93" s="59"/>
      <c r="J93" s="59"/>
      <c r="K93" s="59"/>
      <c r="L93" s="60"/>
      <c r="M93" s="57"/>
      <c r="N93" s="58"/>
      <c r="O93" s="59"/>
      <c r="P93" s="59"/>
      <c r="Q93" s="60"/>
      <c r="R93" s="57"/>
      <c r="S93" s="59"/>
      <c r="T93" s="59"/>
      <c r="U93" s="59"/>
      <c r="V93" s="60"/>
      <c r="W93" s="57"/>
      <c r="X93" s="59"/>
      <c r="Y93" s="59"/>
      <c r="Z93" s="59"/>
      <c r="AA93" s="60"/>
      <c r="AB93" s="57"/>
      <c r="AC93" s="59"/>
      <c r="AD93" s="59"/>
      <c r="AE93" s="59"/>
      <c r="AF93" s="60"/>
      <c r="AG93" s="57"/>
      <c r="AH93" s="59"/>
      <c r="AI93" s="59"/>
      <c r="AJ93" s="59"/>
      <c r="AK93" s="60"/>
      <c r="AL93" s="57"/>
      <c r="AM93" s="59"/>
      <c r="AN93" s="59"/>
      <c r="AO93" s="59"/>
      <c r="AP93" s="60"/>
      <c r="AQ93" s="57"/>
      <c r="AR93" s="58"/>
      <c r="AS93" s="59"/>
      <c r="AT93" s="59"/>
      <c r="AU93" s="60"/>
      <c r="AV93" s="57"/>
      <c r="AW93" s="59"/>
      <c r="AX93" s="59"/>
      <c r="AY93" s="59"/>
      <c r="AZ93" s="60"/>
      <c r="BA93" s="57"/>
      <c r="BB93" s="58"/>
      <c r="BC93" s="59"/>
      <c r="BD93" s="59"/>
      <c r="BE93" s="60"/>
      <c r="BF93" s="57"/>
      <c r="BG93" s="58"/>
      <c r="BH93" s="59"/>
      <c r="BI93" s="59"/>
      <c r="BJ93" s="60"/>
      <c r="BK93" s="61"/>
    </row>
    <row r="94" spans="1:256" s="39" customFormat="1" ht="12.75">
      <c r="A94" s="36"/>
      <c r="B94" s="37" t="s">
        <v>81</v>
      </c>
      <c r="C94" s="62"/>
      <c r="D94" s="63"/>
      <c r="E94" s="63"/>
      <c r="F94" s="63"/>
      <c r="G94" s="64"/>
      <c r="H94" s="62"/>
      <c r="I94" s="63"/>
      <c r="J94" s="63"/>
      <c r="K94" s="63"/>
      <c r="L94" s="64"/>
      <c r="M94" s="62"/>
      <c r="N94" s="63"/>
      <c r="O94" s="63"/>
      <c r="P94" s="63"/>
      <c r="Q94" s="64"/>
      <c r="R94" s="62"/>
      <c r="S94" s="63"/>
      <c r="T94" s="63"/>
      <c r="U94" s="63"/>
      <c r="V94" s="64"/>
      <c r="W94" s="62"/>
      <c r="X94" s="63"/>
      <c r="Y94" s="63"/>
      <c r="Z94" s="63"/>
      <c r="AA94" s="64"/>
      <c r="AB94" s="62"/>
      <c r="AC94" s="63"/>
      <c r="AD94" s="63"/>
      <c r="AE94" s="63"/>
      <c r="AF94" s="64"/>
      <c r="AG94" s="62"/>
      <c r="AH94" s="63"/>
      <c r="AI94" s="63"/>
      <c r="AJ94" s="63"/>
      <c r="AK94" s="64"/>
      <c r="AL94" s="62"/>
      <c r="AM94" s="63"/>
      <c r="AN94" s="63"/>
      <c r="AO94" s="63"/>
      <c r="AP94" s="64"/>
      <c r="AQ94" s="62"/>
      <c r="AR94" s="63"/>
      <c r="AS94" s="63"/>
      <c r="AT94" s="63"/>
      <c r="AU94" s="64"/>
      <c r="AV94" s="62"/>
      <c r="AW94" s="63"/>
      <c r="AX94" s="63"/>
      <c r="AY94" s="63"/>
      <c r="AZ94" s="64"/>
      <c r="BA94" s="62"/>
      <c r="BB94" s="63"/>
      <c r="BC94" s="63"/>
      <c r="BD94" s="63"/>
      <c r="BE94" s="64"/>
      <c r="BF94" s="62"/>
      <c r="BG94" s="63"/>
      <c r="BH94" s="63"/>
      <c r="BI94" s="63"/>
      <c r="BJ94" s="64"/>
      <c r="BK94" s="65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63" ht="12.75">
      <c r="A95" s="11" t="s">
        <v>73</v>
      </c>
      <c r="B95" s="18" t="s">
        <v>21</v>
      </c>
      <c r="C95" s="111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12"/>
      <c r="BK95" s="113"/>
    </row>
    <row r="96" spans="1:63" ht="12.75">
      <c r="A96" s="11"/>
      <c r="B96" s="19" t="s">
        <v>33</v>
      </c>
      <c r="C96" s="57"/>
      <c r="D96" s="58"/>
      <c r="E96" s="59"/>
      <c r="F96" s="59"/>
      <c r="G96" s="60"/>
      <c r="H96" s="57"/>
      <c r="I96" s="59"/>
      <c r="J96" s="59"/>
      <c r="K96" s="59"/>
      <c r="L96" s="60"/>
      <c r="M96" s="57"/>
      <c r="N96" s="58"/>
      <c r="O96" s="59"/>
      <c r="P96" s="59"/>
      <c r="Q96" s="60"/>
      <c r="R96" s="57"/>
      <c r="S96" s="59"/>
      <c r="T96" s="59"/>
      <c r="U96" s="59"/>
      <c r="V96" s="60"/>
      <c r="W96" s="57"/>
      <c r="X96" s="59"/>
      <c r="Y96" s="59"/>
      <c r="Z96" s="59"/>
      <c r="AA96" s="60"/>
      <c r="AB96" s="57"/>
      <c r="AC96" s="59"/>
      <c r="AD96" s="59"/>
      <c r="AE96" s="59"/>
      <c r="AF96" s="60"/>
      <c r="AG96" s="57"/>
      <c r="AH96" s="59"/>
      <c r="AI96" s="59"/>
      <c r="AJ96" s="59"/>
      <c r="AK96" s="60"/>
      <c r="AL96" s="57"/>
      <c r="AM96" s="59"/>
      <c r="AN96" s="59"/>
      <c r="AO96" s="59"/>
      <c r="AP96" s="60"/>
      <c r="AQ96" s="57"/>
      <c r="AR96" s="58"/>
      <c r="AS96" s="59"/>
      <c r="AT96" s="59"/>
      <c r="AU96" s="60"/>
      <c r="AV96" s="57"/>
      <c r="AW96" s="59"/>
      <c r="AX96" s="59"/>
      <c r="AY96" s="59"/>
      <c r="AZ96" s="60"/>
      <c r="BA96" s="57"/>
      <c r="BB96" s="58"/>
      <c r="BC96" s="59"/>
      <c r="BD96" s="59"/>
      <c r="BE96" s="60"/>
      <c r="BF96" s="57"/>
      <c r="BG96" s="58"/>
      <c r="BH96" s="59"/>
      <c r="BI96" s="59"/>
      <c r="BJ96" s="60"/>
      <c r="BK96" s="61"/>
    </row>
    <row r="97" spans="1:256" s="39" customFormat="1" ht="12.75">
      <c r="A97" s="36"/>
      <c r="B97" s="38" t="s">
        <v>82</v>
      </c>
      <c r="C97" s="62"/>
      <c r="D97" s="63"/>
      <c r="E97" s="63"/>
      <c r="F97" s="63"/>
      <c r="G97" s="64"/>
      <c r="H97" s="62"/>
      <c r="I97" s="63"/>
      <c r="J97" s="63"/>
      <c r="K97" s="63"/>
      <c r="L97" s="64"/>
      <c r="M97" s="62"/>
      <c r="N97" s="63"/>
      <c r="O97" s="63"/>
      <c r="P97" s="63"/>
      <c r="Q97" s="64"/>
      <c r="R97" s="62"/>
      <c r="S97" s="63"/>
      <c r="T97" s="63"/>
      <c r="U97" s="63"/>
      <c r="V97" s="64"/>
      <c r="W97" s="62"/>
      <c r="X97" s="63"/>
      <c r="Y97" s="63"/>
      <c r="Z97" s="63"/>
      <c r="AA97" s="64"/>
      <c r="AB97" s="62"/>
      <c r="AC97" s="63"/>
      <c r="AD97" s="63"/>
      <c r="AE97" s="63"/>
      <c r="AF97" s="64"/>
      <c r="AG97" s="62"/>
      <c r="AH97" s="63"/>
      <c r="AI97" s="63"/>
      <c r="AJ97" s="63"/>
      <c r="AK97" s="64"/>
      <c r="AL97" s="62"/>
      <c r="AM97" s="63"/>
      <c r="AN97" s="63"/>
      <c r="AO97" s="63"/>
      <c r="AP97" s="64"/>
      <c r="AQ97" s="62"/>
      <c r="AR97" s="63"/>
      <c r="AS97" s="63"/>
      <c r="AT97" s="63"/>
      <c r="AU97" s="64"/>
      <c r="AV97" s="62"/>
      <c r="AW97" s="63"/>
      <c r="AX97" s="63"/>
      <c r="AY97" s="63"/>
      <c r="AZ97" s="64"/>
      <c r="BA97" s="62"/>
      <c r="BB97" s="63"/>
      <c r="BC97" s="63"/>
      <c r="BD97" s="63"/>
      <c r="BE97" s="64"/>
      <c r="BF97" s="62"/>
      <c r="BG97" s="63"/>
      <c r="BH97" s="63"/>
      <c r="BI97" s="63"/>
      <c r="BJ97" s="64"/>
      <c r="BK97" s="65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s="39" customFormat="1" ht="12.75">
      <c r="A98" s="36"/>
      <c r="B98" s="38" t="s">
        <v>80</v>
      </c>
      <c r="C98" s="62"/>
      <c r="D98" s="63"/>
      <c r="E98" s="63"/>
      <c r="F98" s="63"/>
      <c r="G98" s="64"/>
      <c r="H98" s="62"/>
      <c r="I98" s="63"/>
      <c r="J98" s="63"/>
      <c r="K98" s="63"/>
      <c r="L98" s="64"/>
      <c r="M98" s="62"/>
      <c r="N98" s="63"/>
      <c r="O98" s="63"/>
      <c r="P98" s="63"/>
      <c r="Q98" s="64"/>
      <c r="R98" s="62"/>
      <c r="S98" s="63"/>
      <c r="T98" s="63"/>
      <c r="U98" s="63"/>
      <c r="V98" s="64"/>
      <c r="W98" s="62"/>
      <c r="X98" s="63"/>
      <c r="Y98" s="63"/>
      <c r="Z98" s="63"/>
      <c r="AA98" s="64"/>
      <c r="AB98" s="62"/>
      <c r="AC98" s="63"/>
      <c r="AD98" s="63"/>
      <c r="AE98" s="63"/>
      <c r="AF98" s="64"/>
      <c r="AG98" s="62"/>
      <c r="AH98" s="63"/>
      <c r="AI98" s="63"/>
      <c r="AJ98" s="63"/>
      <c r="AK98" s="64"/>
      <c r="AL98" s="62"/>
      <c r="AM98" s="63"/>
      <c r="AN98" s="63"/>
      <c r="AO98" s="63"/>
      <c r="AP98" s="64"/>
      <c r="AQ98" s="62"/>
      <c r="AR98" s="63"/>
      <c r="AS98" s="63"/>
      <c r="AT98" s="63"/>
      <c r="AU98" s="64"/>
      <c r="AV98" s="62"/>
      <c r="AW98" s="63"/>
      <c r="AX98" s="63"/>
      <c r="AY98" s="63"/>
      <c r="AZ98" s="64"/>
      <c r="BA98" s="62"/>
      <c r="BB98" s="63"/>
      <c r="BC98" s="63"/>
      <c r="BD98" s="63"/>
      <c r="BE98" s="64"/>
      <c r="BF98" s="62"/>
      <c r="BG98" s="63"/>
      <c r="BH98" s="63"/>
      <c r="BI98" s="63"/>
      <c r="BJ98" s="64"/>
      <c r="BK98" s="65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63" ht="4.5" customHeight="1">
      <c r="A99" s="11"/>
      <c r="B99" s="18"/>
      <c r="C99" s="111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112"/>
      <c r="AO99" s="112"/>
      <c r="AP99" s="112"/>
      <c r="AQ99" s="112"/>
      <c r="AR99" s="112"/>
      <c r="AS99" s="112"/>
      <c r="AT99" s="112"/>
      <c r="AU99" s="112"/>
      <c r="AV99" s="112"/>
      <c r="AW99" s="112"/>
      <c r="AX99" s="112"/>
      <c r="AY99" s="112"/>
      <c r="AZ99" s="112"/>
      <c r="BA99" s="112"/>
      <c r="BB99" s="112"/>
      <c r="BC99" s="112"/>
      <c r="BD99" s="112"/>
      <c r="BE99" s="112"/>
      <c r="BF99" s="112"/>
      <c r="BG99" s="112"/>
      <c r="BH99" s="112"/>
      <c r="BI99" s="112"/>
      <c r="BJ99" s="112"/>
      <c r="BK99" s="113"/>
    </row>
    <row r="100" spans="1:63" ht="12.75">
      <c r="A100" s="11" t="s">
        <v>22</v>
      </c>
      <c r="B100" s="17" t="s">
        <v>23</v>
      </c>
      <c r="C100" s="111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12"/>
      <c r="AV100" s="112"/>
      <c r="AW100" s="112"/>
      <c r="AX100" s="112"/>
      <c r="AY100" s="112"/>
      <c r="AZ100" s="112"/>
      <c r="BA100" s="112"/>
      <c r="BB100" s="112"/>
      <c r="BC100" s="112"/>
      <c r="BD100" s="112"/>
      <c r="BE100" s="112"/>
      <c r="BF100" s="112"/>
      <c r="BG100" s="112"/>
      <c r="BH100" s="112"/>
      <c r="BI100" s="112"/>
      <c r="BJ100" s="112"/>
      <c r="BK100" s="113"/>
    </row>
    <row r="101" spans="1:63" ht="12.75">
      <c r="A101" s="11" t="s">
        <v>72</v>
      </c>
      <c r="B101" s="18" t="s">
        <v>24</v>
      </c>
      <c r="C101" s="111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2"/>
      <c r="AV101" s="112"/>
      <c r="AW101" s="112"/>
      <c r="AX101" s="112"/>
      <c r="AY101" s="112"/>
      <c r="AZ101" s="112"/>
      <c r="BA101" s="112"/>
      <c r="BB101" s="112"/>
      <c r="BC101" s="112"/>
      <c r="BD101" s="112"/>
      <c r="BE101" s="112"/>
      <c r="BF101" s="112"/>
      <c r="BG101" s="112"/>
      <c r="BH101" s="112"/>
      <c r="BI101" s="112"/>
      <c r="BJ101" s="112"/>
      <c r="BK101" s="113"/>
    </row>
    <row r="102" spans="1:63" ht="12.75">
      <c r="A102" s="11"/>
      <c r="B102" s="24" t="s">
        <v>115</v>
      </c>
      <c r="C102" s="73">
        <v>0</v>
      </c>
      <c r="D102" s="53">
        <v>48.762884997</v>
      </c>
      <c r="E102" s="45">
        <v>0</v>
      </c>
      <c r="F102" s="45">
        <v>0</v>
      </c>
      <c r="G102" s="54">
        <v>0</v>
      </c>
      <c r="H102" s="73">
        <v>1.657349978</v>
      </c>
      <c r="I102" s="45">
        <v>1.2202212380000002</v>
      </c>
      <c r="J102" s="45">
        <v>0</v>
      </c>
      <c r="K102" s="45">
        <v>0</v>
      </c>
      <c r="L102" s="54">
        <v>12.739679572999998</v>
      </c>
      <c r="M102" s="73">
        <v>0</v>
      </c>
      <c r="N102" s="53">
        <v>0</v>
      </c>
      <c r="O102" s="45">
        <v>0</v>
      </c>
      <c r="P102" s="45">
        <v>0</v>
      </c>
      <c r="Q102" s="54">
        <v>0</v>
      </c>
      <c r="R102" s="73">
        <v>0.415138509</v>
      </c>
      <c r="S102" s="45">
        <v>0</v>
      </c>
      <c r="T102" s="45">
        <v>0</v>
      </c>
      <c r="U102" s="45">
        <v>0</v>
      </c>
      <c r="V102" s="54">
        <v>8.024051609</v>
      </c>
      <c r="W102" s="73">
        <v>0</v>
      </c>
      <c r="X102" s="45">
        <v>0</v>
      </c>
      <c r="Y102" s="45">
        <v>0</v>
      </c>
      <c r="Z102" s="45">
        <v>0</v>
      </c>
      <c r="AA102" s="54">
        <v>0</v>
      </c>
      <c r="AB102" s="73">
        <v>0</v>
      </c>
      <c r="AC102" s="45">
        <v>0</v>
      </c>
      <c r="AD102" s="45">
        <v>0</v>
      </c>
      <c r="AE102" s="45">
        <v>0</v>
      </c>
      <c r="AF102" s="54">
        <v>0</v>
      </c>
      <c r="AG102" s="73">
        <v>0</v>
      </c>
      <c r="AH102" s="45">
        <v>0</v>
      </c>
      <c r="AI102" s="45">
        <v>0</v>
      </c>
      <c r="AJ102" s="45">
        <v>0</v>
      </c>
      <c r="AK102" s="54">
        <v>0</v>
      </c>
      <c r="AL102" s="73">
        <v>2.5972E-05</v>
      </c>
      <c r="AM102" s="45">
        <v>0</v>
      </c>
      <c r="AN102" s="45">
        <v>0</v>
      </c>
      <c r="AO102" s="45">
        <v>0</v>
      </c>
      <c r="AP102" s="54">
        <v>0</v>
      </c>
      <c r="AQ102" s="73">
        <v>0</v>
      </c>
      <c r="AR102" s="53">
        <v>0</v>
      </c>
      <c r="AS102" s="45">
        <v>0</v>
      </c>
      <c r="AT102" s="45">
        <v>0</v>
      </c>
      <c r="AU102" s="54">
        <v>0</v>
      </c>
      <c r="AV102" s="73">
        <v>7.510538217</v>
      </c>
      <c r="AW102" s="45">
        <v>29.648599729</v>
      </c>
      <c r="AX102" s="45">
        <v>0</v>
      </c>
      <c r="AY102" s="45">
        <v>0</v>
      </c>
      <c r="AZ102" s="54">
        <v>28.645814457</v>
      </c>
      <c r="BA102" s="73">
        <v>0</v>
      </c>
      <c r="BB102" s="53">
        <v>0</v>
      </c>
      <c r="BC102" s="45">
        <v>0</v>
      </c>
      <c r="BD102" s="45">
        <v>0</v>
      </c>
      <c r="BE102" s="54">
        <v>0</v>
      </c>
      <c r="BF102" s="73">
        <v>1.791241717</v>
      </c>
      <c r="BG102" s="53">
        <v>0.27702679799999996</v>
      </c>
      <c r="BH102" s="45">
        <v>0</v>
      </c>
      <c r="BI102" s="45">
        <v>0</v>
      </c>
      <c r="BJ102" s="54">
        <v>1.783918195</v>
      </c>
      <c r="BK102" s="61">
        <f aca="true" t="shared" si="18" ref="BK102:BK107">SUM(C102:BJ102)</f>
        <v>142.476490989</v>
      </c>
    </row>
    <row r="103" spans="1:63" ht="12.75">
      <c r="A103" s="11"/>
      <c r="B103" s="24" t="s">
        <v>116</v>
      </c>
      <c r="C103" s="73">
        <v>0</v>
      </c>
      <c r="D103" s="53">
        <v>0.407600579</v>
      </c>
      <c r="E103" s="45">
        <v>0</v>
      </c>
      <c r="F103" s="45">
        <v>0</v>
      </c>
      <c r="G103" s="54">
        <v>0</v>
      </c>
      <c r="H103" s="73">
        <v>0.346727312</v>
      </c>
      <c r="I103" s="45">
        <v>0</v>
      </c>
      <c r="J103" s="45">
        <v>0</v>
      </c>
      <c r="K103" s="45">
        <v>0</v>
      </c>
      <c r="L103" s="54">
        <v>0.10730749199999999</v>
      </c>
      <c r="M103" s="73">
        <v>0</v>
      </c>
      <c r="N103" s="53">
        <v>0</v>
      </c>
      <c r="O103" s="45">
        <v>0</v>
      </c>
      <c r="P103" s="45">
        <v>0</v>
      </c>
      <c r="Q103" s="54">
        <v>0</v>
      </c>
      <c r="R103" s="73">
        <v>0.10392138199999999</v>
      </c>
      <c r="S103" s="45">
        <v>0</v>
      </c>
      <c r="T103" s="45">
        <v>0</v>
      </c>
      <c r="U103" s="45">
        <v>0</v>
      </c>
      <c r="V103" s="54">
        <v>0.083453054</v>
      </c>
      <c r="W103" s="73">
        <v>0</v>
      </c>
      <c r="X103" s="45">
        <v>0</v>
      </c>
      <c r="Y103" s="45">
        <v>0</v>
      </c>
      <c r="Z103" s="45">
        <v>0</v>
      </c>
      <c r="AA103" s="54">
        <v>0</v>
      </c>
      <c r="AB103" s="73">
        <v>0</v>
      </c>
      <c r="AC103" s="45">
        <v>0</v>
      </c>
      <c r="AD103" s="45">
        <v>0</v>
      </c>
      <c r="AE103" s="45">
        <v>0</v>
      </c>
      <c r="AF103" s="54">
        <v>0</v>
      </c>
      <c r="AG103" s="73">
        <v>0</v>
      </c>
      <c r="AH103" s="45">
        <v>0</v>
      </c>
      <c r="AI103" s="45">
        <v>0</v>
      </c>
      <c r="AJ103" s="45">
        <v>0</v>
      </c>
      <c r="AK103" s="54">
        <v>0</v>
      </c>
      <c r="AL103" s="73">
        <v>0</v>
      </c>
      <c r="AM103" s="45">
        <v>0</v>
      </c>
      <c r="AN103" s="45">
        <v>0</v>
      </c>
      <c r="AO103" s="45">
        <v>0</v>
      </c>
      <c r="AP103" s="54">
        <v>0</v>
      </c>
      <c r="AQ103" s="73">
        <v>0</v>
      </c>
      <c r="AR103" s="53">
        <v>11.81350887</v>
      </c>
      <c r="AS103" s="45">
        <v>0</v>
      </c>
      <c r="AT103" s="45">
        <v>0</v>
      </c>
      <c r="AU103" s="54">
        <v>0</v>
      </c>
      <c r="AV103" s="73">
        <v>3.502516972</v>
      </c>
      <c r="AW103" s="45">
        <v>0.365075981</v>
      </c>
      <c r="AX103" s="45">
        <v>0</v>
      </c>
      <c r="AY103" s="45">
        <v>0</v>
      </c>
      <c r="AZ103" s="54">
        <v>9.149369709999998</v>
      </c>
      <c r="BA103" s="73">
        <v>0</v>
      </c>
      <c r="BB103" s="53">
        <v>0</v>
      </c>
      <c r="BC103" s="45">
        <v>0</v>
      </c>
      <c r="BD103" s="45">
        <v>0</v>
      </c>
      <c r="BE103" s="54">
        <v>0</v>
      </c>
      <c r="BF103" s="73">
        <v>1.265125066</v>
      </c>
      <c r="BG103" s="53">
        <v>0.138301542</v>
      </c>
      <c r="BH103" s="45">
        <v>0</v>
      </c>
      <c r="BI103" s="45">
        <v>0</v>
      </c>
      <c r="BJ103" s="54">
        <v>0.39383476500000003</v>
      </c>
      <c r="BK103" s="61">
        <f t="shared" si="18"/>
        <v>27.676742725</v>
      </c>
    </row>
    <row r="104" spans="1:63" ht="12.75">
      <c r="A104" s="11"/>
      <c r="B104" s="24" t="s">
        <v>117</v>
      </c>
      <c r="C104" s="73">
        <v>0</v>
      </c>
      <c r="D104" s="53">
        <v>0.49554697400000003</v>
      </c>
      <c r="E104" s="45">
        <v>0</v>
      </c>
      <c r="F104" s="45">
        <v>0</v>
      </c>
      <c r="G104" s="54">
        <v>0</v>
      </c>
      <c r="H104" s="73">
        <v>0.600174279</v>
      </c>
      <c r="I104" s="45">
        <v>0</v>
      </c>
      <c r="J104" s="45">
        <v>0</v>
      </c>
      <c r="K104" s="45">
        <v>0</v>
      </c>
      <c r="L104" s="54">
        <v>0.648847238</v>
      </c>
      <c r="M104" s="73">
        <v>0</v>
      </c>
      <c r="N104" s="53">
        <v>0</v>
      </c>
      <c r="O104" s="45">
        <v>0</v>
      </c>
      <c r="P104" s="45">
        <v>0</v>
      </c>
      <c r="Q104" s="54">
        <v>0</v>
      </c>
      <c r="R104" s="73">
        <v>0.221331401</v>
      </c>
      <c r="S104" s="45">
        <v>0.108623451</v>
      </c>
      <c r="T104" s="45">
        <v>0</v>
      </c>
      <c r="U104" s="45">
        <v>0</v>
      </c>
      <c r="V104" s="54">
        <v>0.41968694100000004</v>
      </c>
      <c r="W104" s="73">
        <v>0</v>
      </c>
      <c r="X104" s="45">
        <v>0</v>
      </c>
      <c r="Y104" s="45">
        <v>0</v>
      </c>
      <c r="Z104" s="45">
        <v>0</v>
      </c>
      <c r="AA104" s="54">
        <v>0</v>
      </c>
      <c r="AB104" s="73">
        <v>0</v>
      </c>
      <c r="AC104" s="45">
        <v>0</v>
      </c>
      <c r="AD104" s="45">
        <v>0</v>
      </c>
      <c r="AE104" s="45">
        <v>0</v>
      </c>
      <c r="AF104" s="54">
        <v>0</v>
      </c>
      <c r="AG104" s="73">
        <v>0</v>
      </c>
      <c r="AH104" s="45">
        <v>0</v>
      </c>
      <c r="AI104" s="45">
        <v>0</v>
      </c>
      <c r="AJ104" s="45">
        <v>0</v>
      </c>
      <c r="AK104" s="54">
        <v>0</v>
      </c>
      <c r="AL104" s="73">
        <v>0.000653706</v>
      </c>
      <c r="AM104" s="45">
        <v>0</v>
      </c>
      <c r="AN104" s="45">
        <v>0</v>
      </c>
      <c r="AO104" s="45">
        <v>0</v>
      </c>
      <c r="AP104" s="54">
        <v>0</v>
      </c>
      <c r="AQ104" s="73">
        <v>0</v>
      </c>
      <c r="AR104" s="53">
        <v>0</v>
      </c>
      <c r="AS104" s="45">
        <v>0</v>
      </c>
      <c r="AT104" s="45">
        <v>0</v>
      </c>
      <c r="AU104" s="54">
        <v>0</v>
      </c>
      <c r="AV104" s="73">
        <v>9.306259147999999</v>
      </c>
      <c r="AW104" s="45">
        <v>0.705271951</v>
      </c>
      <c r="AX104" s="45">
        <v>0</v>
      </c>
      <c r="AY104" s="45">
        <v>0</v>
      </c>
      <c r="AZ104" s="54">
        <v>6.824245684</v>
      </c>
      <c r="BA104" s="73">
        <v>0</v>
      </c>
      <c r="BB104" s="53">
        <v>0</v>
      </c>
      <c r="BC104" s="45">
        <v>0</v>
      </c>
      <c r="BD104" s="45">
        <v>0</v>
      </c>
      <c r="BE104" s="54">
        <v>0</v>
      </c>
      <c r="BF104" s="73">
        <v>2.6800390029999996</v>
      </c>
      <c r="BG104" s="53">
        <v>0.024915146</v>
      </c>
      <c r="BH104" s="45">
        <v>0</v>
      </c>
      <c r="BI104" s="45">
        <v>0</v>
      </c>
      <c r="BJ104" s="54">
        <v>0.360518852</v>
      </c>
      <c r="BK104" s="61">
        <f t="shared" si="18"/>
        <v>22.396113774</v>
      </c>
    </row>
    <row r="105" spans="1:63" ht="12.75">
      <c r="A105" s="11"/>
      <c r="B105" s="24" t="s">
        <v>118</v>
      </c>
      <c r="C105" s="73">
        <v>0</v>
      </c>
      <c r="D105" s="53">
        <v>0.712820868</v>
      </c>
      <c r="E105" s="45">
        <v>0</v>
      </c>
      <c r="F105" s="45">
        <v>0</v>
      </c>
      <c r="G105" s="54">
        <v>0</v>
      </c>
      <c r="H105" s="73">
        <v>5.496206597</v>
      </c>
      <c r="I105" s="45">
        <v>5.147129564</v>
      </c>
      <c r="J105" s="45">
        <v>0</v>
      </c>
      <c r="K105" s="45">
        <v>0</v>
      </c>
      <c r="L105" s="54">
        <v>26.542381318</v>
      </c>
      <c r="M105" s="73">
        <v>0</v>
      </c>
      <c r="N105" s="53">
        <v>0</v>
      </c>
      <c r="O105" s="45">
        <v>0</v>
      </c>
      <c r="P105" s="45">
        <v>0</v>
      </c>
      <c r="Q105" s="54">
        <v>0</v>
      </c>
      <c r="R105" s="73">
        <v>1.6546921669999999</v>
      </c>
      <c r="S105" s="45">
        <v>0</v>
      </c>
      <c r="T105" s="45">
        <v>0</v>
      </c>
      <c r="U105" s="45">
        <v>0</v>
      </c>
      <c r="V105" s="54">
        <v>0.683219227</v>
      </c>
      <c r="W105" s="73">
        <v>0</v>
      </c>
      <c r="X105" s="45">
        <v>0</v>
      </c>
      <c r="Y105" s="45">
        <v>0</v>
      </c>
      <c r="Z105" s="45">
        <v>0</v>
      </c>
      <c r="AA105" s="54">
        <v>0</v>
      </c>
      <c r="AB105" s="73">
        <v>0.065064157</v>
      </c>
      <c r="AC105" s="45">
        <v>0</v>
      </c>
      <c r="AD105" s="45">
        <v>0</v>
      </c>
      <c r="AE105" s="45">
        <v>0</v>
      </c>
      <c r="AF105" s="54">
        <v>0</v>
      </c>
      <c r="AG105" s="73">
        <v>0</v>
      </c>
      <c r="AH105" s="45">
        <v>0</v>
      </c>
      <c r="AI105" s="45">
        <v>0</v>
      </c>
      <c r="AJ105" s="45">
        <v>0</v>
      </c>
      <c r="AK105" s="54">
        <v>0</v>
      </c>
      <c r="AL105" s="73">
        <v>0.054880644000000006</v>
      </c>
      <c r="AM105" s="45">
        <v>0</v>
      </c>
      <c r="AN105" s="45">
        <v>0</v>
      </c>
      <c r="AO105" s="45">
        <v>0</v>
      </c>
      <c r="AP105" s="54">
        <v>0</v>
      </c>
      <c r="AQ105" s="73">
        <v>0</v>
      </c>
      <c r="AR105" s="53">
        <v>17.948382928</v>
      </c>
      <c r="AS105" s="45">
        <v>0</v>
      </c>
      <c r="AT105" s="45">
        <v>0</v>
      </c>
      <c r="AU105" s="54">
        <v>0</v>
      </c>
      <c r="AV105" s="73">
        <v>80.291881011</v>
      </c>
      <c r="AW105" s="45">
        <v>19.909997394999998</v>
      </c>
      <c r="AX105" s="45">
        <v>0</v>
      </c>
      <c r="AY105" s="45">
        <v>0</v>
      </c>
      <c r="AZ105" s="54">
        <v>132.96103065900002</v>
      </c>
      <c r="BA105" s="73">
        <v>0</v>
      </c>
      <c r="BB105" s="53">
        <v>0</v>
      </c>
      <c r="BC105" s="45">
        <v>0</v>
      </c>
      <c r="BD105" s="45">
        <v>0</v>
      </c>
      <c r="BE105" s="54">
        <v>0</v>
      </c>
      <c r="BF105" s="73">
        <v>25.251453464</v>
      </c>
      <c r="BG105" s="53">
        <v>1.166335409</v>
      </c>
      <c r="BH105" s="45">
        <v>0</v>
      </c>
      <c r="BI105" s="45">
        <v>0</v>
      </c>
      <c r="BJ105" s="54">
        <v>11.414264405</v>
      </c>
      <c r="BK105" s="61">
        <f t="shared" si="18"/>
        <v>329.29973981300003</v>
      </c>
    </row>
    <row r="106" spans="1:63" ht="12.75">
      <c r="A106" s="11"/>
      <c r="B106" s="24" t="s">
        <v>119</v>
      </c>
      <c r="C106" s="73">
        <v>0</v>
      </c>
      <c r="D106" s="53">
        <v>0.209441417</v>
      </c>
      <c r="E106" s="45">
        <v>0</v>
      </c>
      <c r="F106" s="45">
        <v>0</v>
      </c>
      <c r="G106" s="54">
        <v>0</v>
      </c>
      <c r="H106" s="73">
        <v>0.8205661320000001</v>
      </c>
      <c r="I106" s="45">
        <v>0.008593876</v>
      </c>
      <c r="J106" s="45">
        <v>0</v>
      </c>
      <c r="K106" s="45">
        <v>0</v>
      </c>
      <c r="L106" s="54">
        <v>1.035771987</v>
      </c>
      <c r="M106" s="73">
        <v>0</v>
      </c>
      <c r="N106" s="53">
        <v>0</v>
      </c>
      <c r="O106" s="45">
        <v>0</v>
      </c>
      <c r="P106" s="45">
        <v>0</v>
      </c>
      <c r="Q106" s="54">
        <v>0</v>
      </c>
      <c r="R106" s="73">
        <v>0.5326340140000001</v>
      </c>
      <c r="S106" s="45">
        <v>0</v>
      </c>
      <c r="T106" s="45">
        <v>0</v>
      </c>
      <c r="U106" s="45">
        <v>0</v>
      </c>
      <c r="V106" s="54">
        <v>0.31203222900000005</v>
      </c>
      <c r="W106" s="73">
        <v>0</v>
      </c>
      <c r="X106" s="45">
        <v>0</v>
      </c>
      <c r="Y106" s="45">
        <v>0</v>
      </c>
      <c r="Z106" s="45">
        <v>0</v>
      </c>
      <c r="AA106" s="54">
        <v>0</v>
      </c>
      <c r="AB106" s="73">
        <v>0</v>
      </c>
      <c r="AC106" s="45">
        <v>0</v>
      </c>
      <c r="AD106" s="45">
        <v>0</v>
      </c>
      <c r="AE106" s="45">
        <v>0</v>
      </c>
      <c r="AF106" s="54">
        <v>0</v>
      </c>
      <c r="AG106" s="73">
        <v>0</v>
      </c>
      <c r="AH106" s="45">
        <v>0</v>
      </c>
      <c r="AI106" s="45">
        <v>0</v>
      </c>
      <c r="AJ106" s="45">
        <v>0</v>
      </c>
      <c r="AK106" s="54">
        <v>0</v>
      </c>
      <c r="AL106" s="73">
        <v>0</v>
      </c>
      <c r="AM106" s="45">
        <v>0</v>
      </c>
      <c r="AN106" s="45">
        <v>0</v>
      </c>
      <c r="AO106" s="45">
        <v>0</v>
      </c>
      <c r="AP106" s="54">
        <v>0</v>
      </c>
      <c r="AQ106" s="73">
        <v>0</v>
      </c>
      <c r="AR106" s="53">
        <v>0</v>
      </c>
      <c r="AS106" s="45">
        <v>0</v>
      </c>
      <c r="AT106" s="45">
        <v>0</v>
      </c>
      <c r="AU106" s="54">
        <v>0</v>
      </c>
      <c r="AV106" s="73">
        <v>5.475323069</v>
      </c>
      <c r="AW106" s="45">
        <v>0.018086856999999998</v>
      </c>
      <c r="AX106" s="45">
        <v>0</v>
      </c>
      <c r="AY106" s="45">
        <v>0</v>
      </c>
      <c r="AZ106" s="54">
        <v>5.898500138999999</v>
      </c>
      <c r="BA106" s="73">
        <v>0</v>
      </c>
      <c r="BB106" s="53">
        <v>0</v>
      </c>
      <c r="BC106" s="45">
        <v>0</v>
      </c>
      <c r="BD106" s="45">
        <v>0</v>
      </c>
      <c r="BE106" s="54">
        <v>0</v>
      </c>
      <c r="BF106" s="73">
        <v>2.126957498</v>
      </c>
      <c r="BG106" s="53">
        <v>0.051529755</v>
      </c>
      <c r="BH106" s="45">
        <v>0</v>
      </c>
      <c r="BI106" s="45">
        <v>0</v>
      </c>
      <c r="BJ106" s="54">
        <v>0.215655641</v>
      </c>
      <c r="BK106" s="61">
        <f t="shared" si="18"/>
        <v>16.705092614</v>
      </c>
    </row>
    <row r="107" spans="1:63" ht="12.75">
      <c r="A107" s="11"/>
      <c r="B107" s="24" t="s">
        <v>147</v>
      </c>
      <c r="C107" s="73">
        <v>0</v>
      </c>
      <c r="D107" s="53">
        <v>6.164531290999999</v>
      </c>
      <c r="E107" s="45">
        <v>0</v>
      </c>
      <c r="F107" s="45">
        <v>0</v>
      </c>
      <c r="G107" s="54">
        <v>0</v>
      </c>
      <c r="H107" s="73">
        <v>0.395495493</v>
      </c>
      <c r="I107" s="45">
        <v>0.543561858</v>
      </c>
      <c r="J107" s="45">
        <v>0</v>
      </c>
      <c r="K107" s="45">
        <v>0</v>
      </c>
      <c r="L107" s="54">
        <v>0.102134195</v>
      </c>
      <c r="M107" s="73">
        <v>0</v>
      </c>
      <c r="N107" s="53">
        <v>0</v>
      </c>
      <c r="O107" s="45">
        <v>0</v>
      </c>
      <c r="P107" s="45">
        <v>0</v>
      </c>
      <c r="Q107" s="54">
        <v>0</v>
      </c>
      <c r="R107" s="73">
        <v>0.09236465</v>
      </c>
      <c r="S107" s="45">
        <v>0</v>
      </c>
      <c r="T107" s="45">
        <v>0</v>
      </c>
      <c r="U107" s="45">
        <v>0</v>
      </c>
      <c r="V107" s="54">
        <v>0.11903268400000001</v>
      </c>
      <c r="W107" s="73">
        <v>0</v>
      </c>
      <c r="X107" s="45">
        <v>0</v>
      </c>
      <c r="Y107" s="45">
        <v>0</v>
      </c>
      <c r="Z107" s="45">
        <v>0</v>
      </c>
      <c r="AA107" s="54">
        <v>0</v>
      </c>
      <c r="AB107" s="73">
        <v>0</v>
      </c>
      <c r="AC107" s="45">
        <v>0</v>
      </c>
      <c r="AD107" s="45">
        <v>0</v>
      </c>
      <c r="AE107" s="45">
        <v>0</v>
      </c>
      <c r="AF107" s="54">
        <v>0</v>
      </c>
      <c r="AG107" s="73">
        <v>0</v>
      </c>
      <c r="AH107" s="45">
        <v>0</v>
      </c>
      <c r="AI107" s="45">
        <v>0</v>
      </c>
      <c r="AJ107" s="45">
        <v>0</v>
      </c>
      <c r="AK107" s="54">
        <v>0</v>
      </c>
      <c r="AL107" s="73">
        <v>0</v>
      </c>
      <c r="AM107" s="45">
        <v>0</v>
      </c>
      <c r="AN107" s="45">
        <v>0</v>
      </c>
      <c r="AO107" s="45">
        <v>0</v>
      </c>
      <c r="AP107" s="54">
        <v>0</v>
      </c>
      <c r="AQ107" s="73">
        <v>0</v>
      </c>
      <c r="AR107" s="53">
        <v>0</v>
      </c>
      <c r="AS107" s="45">
        <v>0</v>
      </c>
      <c r="AT107" s="45">
        <v>0</v>
      </c>
      <c r="AU107" s="54">
        <v>0</v>
      </c>
      <c r="AV107" s="73">
        <v>5.0322113889999995</v>
      </c>
      <c r="AW107" s="45">
        <v>1.4629932550000002</v>
      </c>
      <c r="AX107" s="45">
        <v>0</v>
      </c>
      <c r="AY107" s="45">
        <v>0</v>
      </c>
      <c r="AZ107" s="54">
        <v>24.924583774</v>
      </c>
      <c r="BA107" s="73">
        <v>0</v>
      </c>
      <c r="BB107" s="53">
        <v>0</v>
      </c>
      <c r="BC107" s="45">
        <v>0</v>
      </c>
      <c r="BD107" s="45">
        <v>0</v>
      </c>
      <c r="BE107" s="54">
        <v>0</v>
      </c>
      <c r="BF107" s="73">
        <v>0.6789192219999999</v>
      </c>
      <c r="BG107" s="53">
        <v>0</v>
      </c>
      <c r="BH107" s="45">
        <v>0</v>
      </c>
      <c r="BI107" s="45">
        <v>0</v>
      </c>
      <c r="BJ107" s="54">
        <v>0.365653584</v>
      </c>
      <c r="BK107" s="61">
        <f t="shared" si="18"/>
        <v>39.881481395</v>
      </c>
    </row>
    <row r="108" spans="1:63" ht="12.75">
      <c r="A108" s="36"/>
      <c r="B108" s="38" t="s">
        <v>79</v>
      </c>
      <c r="C108" s="81">
        <f>SUM(C102:C107)</f>
        <v>0</v>
      </c>
      <c r="D108" s="81">
        <f>SUM(D102:D107)</f>
        <v>56.752826126</v>
      </c>
      <c r="E108" s="81">
        <f aca="true" t="shared" si="19" ref="E108:BI108">SUM(E102:E107)</f>
        <v>0</v>
      </c>
      <c r="F108" s="81">
        <f t="shared" si="19"/>
        <v>0</v>
      </c>
      <c r="G108" s="81">
        <f t="shared" si="19"/>
        <v>0</v>
      </c>
      <c r="H108" s="81">
        <f t="shared" si="19"/>
        <v>9.316519791</v>
      </c>
      <c r="I108" s="81">
        <f t="shared" si="19"/>
        <v>6.919506536000001</v>
      </c>
      <c r="J108" s="81">
        <f t="shared" si="19"/>
        <v>0</v>
      </c>
      <c r="K108" s="81">
        <f t="shared" si="19"/>
        <v>0</v>
      </c>
      <c r="L108" s="81">
        <f t="shared" si="19"/>
        <v>41.176121802999994</v>
      </c>
      <c r="M108" s="81">
        <f t="shared" si="19"/>
        <v>0</v>
      </c>
      <c r="N108" s="81">
        <f t="shared" si="19"/>
        <v>0</v>
      </c>
      <c r="O108" s="81">
        <f t="shared" si="19"/>
        <v>0</v>
      </c>
      <c r="P108" s="81">
        <f t="shared" si="19"/>
        <v>0</v>
      </c>
      <c r="Q108" s="81">
        <f t="shared" si="19"/>
        <v>0</v>
      </c>
      <c r="R108" s="81">
        <f t="shared" si="19"/>
        <v>3.020082123</v>
      </c>
      <c r="S108" s="81">
        <f t="shared" si="19"/>
        <v>0.108623451</v>
      </c>
      <c r="T108" s="81">
        <f t="shared" si="19"/>
        <v>0</v>
      </c>
      <c r="U108" s="81">
        <f t="shared" si="19"/>
        <v>0</v>
      </c>
      <c r="V108" s="81">
        <f t="shared" si="19"/>
        <v>9.641475744000001</v>
      </c>
      <c r="W108" s="81">
        <f t="shared" si="19"/>
        <v>0</v>
      </c>
      <c r="X108" s="81">
        <f t="shared" si="19"/>
        <v>0</v>
      </c>
      <c r="Y108" s="81">
        <f t="shared" si="19"/>
        <v>0</v>
      </c>
      <c r="Z108" s="81">
        <f t="shared" si="19"/>
        <v>0</v>
      </c>
      <c r="AA108" s="81">
        <f t="shared" si="19"/>
        <v>0</v>
      </c>
      <c r="AB108" s="81">
        <f t="shared" si="19"/>
        <v>0.065064157</v>
      </c>
      <c r="AC108" s="81">
        <f t="shared" si="19"/>
        <v>0</v>
      </c>
      <c r="AD108" s="81">
        <f t="shared" si="19"/>
        <v>0</v>
      </c>
      <c r="AE108" s="81">
        <f t="shared" si="19"/>
        <v>0</v>
      </c>
      <c r="AF108" s="81">
        <f t="shared" si="19"/>
        <v>0</v>
      </c>
      <c r="AG108" s="81">
        <f t="shared" si="19"/>
        <v>0</v>
      </c>
      <c r="AH108" s="81">
        <f t="shared" si="19"/>
        <v>0</v>
      </c>
      <c r="AI108" s="81">
        <f t="shared" si="19"/>
        <v>0</v>
      </c>
      <c r="AJ108" s="81">
        <f t="shared" si="19"/>
        <v>0</v>
      </c>
      <c r="AK108" s="81">
        <f t="shared" si="19"/>
        <v>0</v>
      </c>
      <c r="AL108" s="81">
        <f t="shared" si="19"/>
        <v>0.05556032200000001</v>
      </c>
      <c r="AM108" s="81">
        <f t="shared" si="19"/>
        <v>0</v>
      </c>
      <c r="AN108" s="81">
        <f t="shared" si="19"/>
        <v>0</v>
      </c>
      <c r="AO108" s="81">
        <f t="shared" si="19"/>
        <v>0</v>
      </c>
      <c r="AP108" s="81">
        <f t="shared" si="19"/>
        <v>0</v>
      </c>
      <c r="AQ108" s="81">
        <f t="shared" si="19"/>
        <v>0</v>
      </c>
      <c r="AR108" s="81">
        <f t="shared" si="19"/>
        <v>29.761891798</v>
      </c>
      <c r="AS108" s="81">
        <f t="shared" si="19"/>
        <v>0</v>
      </c>
      <c r="AT108" s="81">
        <f t="shared" si="19"/>
        <v>0</v>
      </c>
      <c r="AU108" s="81">
        <f t="shared" si="19"/>
        <v>0</v>
      </c>
      <c r="AV108" s="81">
        <f t="shared" si="19"/>
        <v>111.11872980599999</v>
      </c>
      <c r="AW108" s="81">
        <f t="shared" si="19"/>
        <v>52.110025168</v>
      </c>
      <c r="AX108" s="81">
        <f t="shared" si="19"/>
        <v>0</v>
      </c>
      <c r="AY108" s="81">
        <f t="shared" si="19"/>
        <v>0</v>
      </c>
      <c r="AZ108" s="81">
        <f t="shared" si="19"/>
        <v>208.40354442300003</v>
      </c>
      <c r="BA108" s="81">
        <f t="shared" si="19"/>
        <v>0</v>
      </c>
      <c r="BB108" s="81">
        <f t="shared" si="19"/>
        <v>0</v>
      </c>
      <c r="BC108" s="81">
        <f t="shared" si="19"/>
        <v>0</v>
      </c>
      <c r="BD108" s="81">
        <f t="shared" si="19"/>
        <v>0</v>
      </c>
      <c r="BE108" s="81">
        <f t="shared" si="19"/>
        <v>0</v>
      </c>
      <c r="BF108" s="81">
        <f t="shared" si="19"/>
        <v>33.79373597</v>
      </c>
      <c r="BG108" s="81">
        <f t="shared" si="19"/>
        <v>1.65810865</v>
      </c>
      <c r="BH108" s="81">
        <f t="shared" si="19"/>
        <v>0</v>
      </c>
      <c r="BI108" s="81">
        <f t="shared" si="19"/>
        <v>0</v>
      </c>
      <c r="BJ108" s="81">
        <f>SUM(BJ102:BJ107)</f>
        <v>14.533845442000002</v>
      </c>
      <c r="BK108" s="102">
        <f>SUM(BK102:BK107)</f>
        <v>578.4356613100001</v>
      </c>
    </row>
    <row r="109" spans="1:63" ht="4.5" customHeight="1">
      <c r="A109" s="11"/>
      <c r="B109" s="21"/>
      <c r="C109" s="111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3"/>
    </row>
    <row r="110" spans="1:65" ht="12.75">
      <c r="A110" s="36"/>
      <c r="B110" s="83" t="s">
        <v>93</v>
      </c>
      <c r="C110" s="84">
        <f aca="true" t="shared" si="20" ref="C110:AH110">+C108++C89+C84+C64</f>
        <v>0</v>
      </c>
      <c r="D110" s="70">
        <f t="shared" si="20"/>
        <v>3722.548266007</v>
      </c>
      <c r="E110" s="70">
        <f t="shared" si="20"/>
        <v>0</v>
      </c>
      <c r="F110" s="70">
        <f t="shared" si="20"/>
        <v>0</v>
      </c>
      <c r="G110" s="85">
        <f t="shared" si="20"/>
        <v>0</v>
      </c>
      <c r="H110" s="84">
        <f t="shared" si="20"/>
        <v>706.5336845169999</v>
      </c>
      <c r="I110" s="70">
        <f t="shared" si="20"/>
        <v>12802.42945193</v>
      </c>
      <c r="J110" s="70">
        <f t="shared" si="20"/>
        <v>2404.645833474</v>
      </c>
      <c r="K110" s="70">
        <f t="shared" si="20"/>
        <v>12.665505749</v>
      </c>
      <c r="L110" s="85">
        <f t="shared" si="20"/>
        <v>2893.213097078</v>
      </c>
      <c r="M110" s="84">
        <f t="shared" si="20"/>
        <v>0</v>
      </c>
      <c r="N110" s="70">
        <f t="shared" si="20"/>
        <v>0</v>
      </c>
      <c r="O110" s="70">
        <f t="shared" si="20"/>
        <v>0</v>
      </c>
      <c r="P110" s="70">
        <f t="shared" si="20"/>
        <v>0</v>
      </c>
      <c r="Q110" s="85">
        <f t="shared" si="20"/>
        <v>0</v>
      </c>
      <c r="R110" s="84">
        <f t="shared" si="20"/>
        <v>290.32892491600006</v>
      </c>
      <c r="S110" s="70">
        <f t="shared" si="20"/>
        <v>498.736501203</v>
      </c>
      <c r="T110" s="70">
        <f t="shared" si="20"/>
        <v>148.461611296</v>
      </c>
      <c r="U110" s="70">
        <f t="shared" si="20"/>
        <v>0</v>
      </c>
      <c r="V110" s="85">
        <f t="shared" si="20"/>
        <v>321.321938512</v>
      </c>
      <c r="W110" s="84">
        <f t="shared" si="20"/>
        <v>0</v>
      </c>
      <c r="X110" s="70">
        <f t="shared" si="20"/>
        <v>0</v>
      </c>
      <c r="Y110" s="70">
        <f t="shared" si="20"/>
        <v>0</v>
      </c>
      <c r="Z110" s="70">
        <f t="shared" si="20"/>
        <v>0</v>
      </c>
      <c r="AA110" s="85">
        <f t="shared" si="20"/>
        <v>0</v>
      </c>
      <c r="AB110" s="84">
        <f t="shared" si="20"/>
        <v>3.9679104850000004</v>
      </c>
      <c r="AC110" s="70">
        <f t="shared" si="20"/>
        <v>4.1216184920000005</v>
      </c>
      <c r="AD110" s="70">
        <f t="shared" si="20"/>
        <v>0</v>
      </c>
      <c r="AE110" s="70">
        <f t="shared" si="20"/>
        <v>0</v>
      </c>
      <c r="AF110" s="85">
        <f t="shared" si="20"/>
        <v>0.344741756</v>
      </c>
      <c r="AG110" s="84">
        <f t="shared" si="20"/>
        <v>0</v>
      </c>
      <c r="AH110" s="70">
        <f t="shared" si="20"/>
        <v>0</v>
      </c>
      <c r="AI110" s="70">
        <f aca="true" t="shared" si="21" ref="AI110:BJ110">+AI108++AI89+AI84+AI64</f>
        <v>0</v>
      </c>
      <c r="AJ110" s="70">
        <f t="shared" si="21"/>
        <v>0</v>
      </c>
      <c r="AK110" s="85">
        <f t="shared" si="21"/>
        <v>0</v>
      </c>
      <c r="AL110" s="84">
        <f t="shared" si="21"/>
        <v>3.067800461000001</v>
      </c>
      <c r="AM110" s="70">
        <f t="shared" si="21"/>
        <v>0</v>
      </c>
      <c r="AN110" s="70">
        <f t="shared" si="21"/>
        <v>0</v>
      </c>
      <c r="AO110" s="70">
        <f t="shared" si="21"/>
        <v>0</v>
      </c>
      <c r="AP110" s="85">
        <f t="shared" si="21"/>
        <v>0.38718737299999995</v>
      </c>
      <c r="AQ110" s="84">
        <f t="shared" si="21"/>
        <v>0</v>
      </c>
      <c r="AR110" s="70">
        <f t="shared" si="21"/>
        <v>159.89096068199999</v>
      </c>
      <c r="AS110" s="70">
        <f t="shared" si="21"/>
        <v>0</v>
      </c>
      <c r="AT110" s="70">
        <f t="shared" si="21"/>
        <v>0</v>
      </c>
      <c r="AU110" s="85">
        <f t="shared" si="21"/>
        <v>0</v>
      </c>
      <c r="AV110" s="52">
        <f t="shared" si="21"/>
        <v>9082.780879781</v>
      </c>
      <c r="AW110" s="70">
        <f t="shared" si="21"/>
        <v>8849.559297753</v>
      </c>
      <c r="AX110" s="70">
        <f t="shared" si="21"/>
        <v>183.343239669</v>
      </c>
      <c r="AY110" s="70">
        <f t="shared" si="21"/>
        <v>0</v>
      </c>
      <c r="AZ110" s="87">
        <f t="shared" si="21"/>
        <v>12802.556163008</v>
      </c>
      <c r="BA110" s="84">
        <f t="shared" si="21"/>
        <v>0</v>
      </c>
      <c r="BB110" s="70">
        <f t="shared" si="21"/>
        <v>0</v>
      </c>
      <c r="BC110" s="70">
        <f t="shared" si="21"/>
        <v>0</v>
      </c>
      <c r="BD110" s="70">
        <f t="shared" si="21"/>
        <v>0</v>
      </c>
      <c r="BE110" s="85">
        <f t="shared" si="21"/>
        <v>0</v>
      </c>
      <c r="BF110" s="84">
        <f t="shared" si="21"/>
        <v>3775.1787079579994</v>
      </c>
      <c r="BG110" s="70">
        <f t="shared" si="21"/>
        <v>801.682532303</v>
      </c>
      <c r="BH110" s="70">
        <f t="shared" si="21"/>
        <v>92.71200058600002</v>
      </c>
      <c r="BI110" s="70">
        <f t="shared" si="21"/>
        <v>0</v>
      </c>
      <c r="BJ110" s="85">
        <f t="shared" si="21"/>
        <v>2064.829171022</v>
      </c>
      <c r="BK110" s="98">
        <f>+BK108+BK89+BK84+BK64</f>
        <v>61625.30702601101</v>
      </c>
      <c r="BM110" s="109"/>
    </row>
    <row r="111" spans="1:63" ht="4.5" customHeight="1">
      <c r="A111" s="11"/>
      <c r="B111" s="22"/>
      <c r="C111" s="116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7"/>
    </row>
    <row r="112" spans="1:63" ht="14.25" customHeight="1">
      <c r="A112" s="11" t="s">
        <v>5</v>
      </c>
      <c r="B112" s="23" t="s">
        <v>26</v>
      </c>
      <c r="C112" s="116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2"/>
      <c r="AS112" s="112"/>
      <c r="AT112" s="112"/>
      <c r="AU112" s="112"/>
      <c r="AV112" s="112"/>
      <c r="AW112" s="112"/>
      <c r="AX112" s="112"/>
      <c r="AY112" s="112"/>
      <c r="AZ112" s="112"/>
      <c r="BA112" s="112"/>
      <c r="BB112" s="112"/>
      <c r="BC112" s="112"/>
      <c r="BD112" s="112"/>
      <c r="BE112" s="112"/>
      <c r="BF112" s="112"/>
      <c r="BG112" s="112"/>
      <c r="BH112" s="112"/>
      <c r="BI112" s="112"/>
      <c r="BJ112" s="112"/>
      <c r="BK112" s="117"/>
    </row>
    <row r="113" spans="1:63" ht="14.25" customHeight="1">
      <c r="A113" s="32"/>
      <c r="B113" s="28" t="s">
        <v>120</v>
      </c>
      <c r="C113" s="73">
        <v>0</v>
      </c>
      <c r="D113" s="53">
        <v>10.11812336</v>
      </c>
      <c r="E113" s="45">
        <v>0</v>
      </c>
      <c r="F113" s="45">
        <v>0</v>
      </c>
      <c r="G113" s="54">
        <v>0</v>
      </c>
      <c r="H113" s="73">
        <v>3.018836495</v>
      </c>
      <c r="I113" s="45">
        <v>3.313447004</v>
      </c>
      <c r="J113" s="45">
        <v>1.330685484</v>
      </c>
      <c r="K113" s="45">
        <v>0</v>
      </c>
      <c r="L113" s="54">
        <v>16.250822476</v>
      </c>
      <c r="M113" s="73">
        <v>0</v>
      </c>
      <c r="N113" s="53">
        <v>0</v>
      </c>
      <c r="O113" s="45">
        <v>0</v>
      </c>
      <c r="P113" s="45">
        <v>0</v>
      </c>
      <c r="Q113" s="54">
        <v>0</v>
      </c>
      <c r="R113" s="73">
        <v>1.950854283</v>
      </c>
      <c r="S113" s="45">
        <v>1.499897676</v>
      </c>
      <c r="T113" s="45">
        <v>6.61854096</v>
      </c>
      <c r="U113" s="45">
        <v>0</v>
      </c>
      <c r="V113" s="54">
        <v>3.8061540450000004</v>
      </c>
      <c r="W113" s="73">
        <v>0</v>
      </c>
      <c r="X113" s="45">
        <v>0</v>
      </c>
      <c r="Y113" s="45">
        <v>0</v>
      </c>
      <c r="Z113" s="45">
        <v>0</v>
      </c>
      <c r="AA113" s="54">
        <v>0</v>
      </c>
      <c r="AB113" s="73">
        <v>0.000951306</v>
      </c>
      <c r="AC113" s="45">
        <v>0</v>
      </c>
      <c r="AD113" s="45">
        <v>0</v>
      </c>
      <c r="AE113" s="45">
        <v>0</v>
      </c>
      <c r="AF113" s="54">
        <v>0</v>
      </c>
      <c r="AG113" s="73">
        <v>0</v>
      </c>
      <c r="AH113" s="45">
        <v>0</v>
      </c>
      <c r="AI113" s="45">
        <v>0</v>
      </c>
      <c r="AJ113" s="45">
        <v>0</v>
      </c>
      <c r="AK113" s="54">
        <v>0</v>
      </c>
      <c r="AL113" s="73">
        <v>0.004660153</v>
      </c>
      <c r="AM113" s="45">
        <v>0</v>
      </c>
      <c r="AN113" s="45">
        <v>0</v>
      </c>
      <c r="AO113" s="45">
        <v>0</v>
      </c>
      <c r="AP113" s="54">
        <v>0</v>
      </c>
      <c r="AQ113" s="73">
        <v>0</v>
      </c>
      <c r="AR113" s="53">
        <v>0</v>
      </c>
      <c r="AS113" s="45">
        <v>0</v>
      </c>
      <c r="AT113" s="45">
        <v>0</v>
      </c>
      <c r="AU113" s="54">
        <v>0</v>
      </c>
      <c r="AV113" s="73">
        <v>162.60877837600003</v>
      </c>
      <c r="AW113" s="45">
        <v>141.70198272699997</v>
      </c>
      <c r="AX113" s="45">
        <v>0</v>
      </c>
      <c r="AY113" s="45">
        <v>0</v>
      </c>
      <c r="AZ113" s="54">
        <v>472.30753772699995</v>
      </c>
      <c r="BA113" s="43">
        <v>0</v>
      </c>
      <c r="BB113" s="44">
        <v>0</v>
      </c>
      <c r="BC113" s="43">
        <v>0</v>
      </c>
      <c r="BD113" s="43">
        <v>0</v>
      </c>
      <c r="BE113" s="48">
        <v>0</v>
      </c>
      <c r="BF113" s="43">
        <v>63.797036257</v>
      </c>
      <c r="BG113" s="44">
        <v>33.204614458</v>
      </c>
      <c r="BH113" s="43">
        <v>0</v>
      </c>
      <c r="BI113" s="43">
        <v>0</v>
      </c>
      <c r="BJ113" s="48">
        <v>99.51874346899999</v>
      </c>
      <c r="BK113" s="103">
        <f>SUM(C113:BJ113)</f>
        <v>1021.0516662560001</v>
      </c>
    </row>
    <row r="114" spans="1:63" ht="13.5" thickBot="1">
      <c r="A114" s="40"/>
      <c r="B114" s="86" t="s">
        <v>79</v>
      </c>
      <c r="C114" s="50">
        <f>SUM(C113)</f>
        <v>0</v>
      </c>
      <c r="D114" s="71">
        <f aca="true" t="shared" si="22" ref="D114:BK114">SUM(D113)</f>
        <v>10.11812336</v>
      </c>
      <c r="E114" s="71">
        <f t="shared" si="22"/>
        <v>0</v>
      </c>
      <c r="F114" s="71">
        <f t="shared" si="22"/>
        <v>0</v>
      </c>
      <c r="G114" s="69">
        <f t="shared" si="22"/>
        <v>0</v>
      </c>
      <c r="H114" s="50">
        <f t="shared" si="22"/>
        <v>3.018836495</v>
      </c>
      <c r="I114" s="71">
        <f t="shared" si="22"/>
        <v>3.313447004</v>
      </c>
      <c r="J114" s="71">
        <f t="shared" si="22"/>
        <v>1.330685484</v>
      </c>
      <c r="K114" s="71">
        <f t="shared" si="22"/>
        <v>0</v>
      </c>
      <c r="L114" s="69">
        <f t="shared" si="22"/>
        <v>16.250822476</v>
      </c>
      <c r="M114" s="50">
        <f t="shared" si="22"/>
        <v>0</v>
      </c>
      <c r="N114" s="71">
        <f t="shared" si="22"/>
        <v>0</v>
      </c>
      <c r="O114" s="71">
        <f t="shared" si="22"/>
        <v>0</v>
      </c>
      <c r="P114" s="71">
        <f t="shared" si="22"/>
        <v>0</v>
      </c>
      <c r="Q114" s="69">
        <f t="shared" si="22"/>
        <v>0</v>
      </c>
      <c r="R114" s="50">
        <f t="shared" si="22"/>
        <v>1.950854283</v>
      </c>
      <c r="S114" s="71">
        <f t="shared" si="22"/>
        <v>1.499897676</v>
      </c>
      <c r="T114" s="71">
        <f t="shared" si="22"/>
        <v>6.61854096</v>
      </c>
      <c r="U114" s="71">
        <f t="shared" si="22"/>
        <v>0</v>
      </c>
      <c r="V114" s="69">
        <f t="shared" si="22"/>
        <v>3.8061540450000004</v>
      </c>
      <c r="W114" s="50">
        <f t="shared" si="22"/>
        <v>0</v>
      </c>
      <c r="X114" s="71">
        <f t="shared" si="22"/>
        <v>0</v>
      </c>
      <c r="Y114" s="71">
        <f t="shared" si="22"/>
        <v>0</v>
      </c>
      <c r="Z114" s="71">
        <f t="shared" si="22"/>
        <v>0</v>
      </c>
      <c r="AA114" s="69">
        <f t="shared" si="22"/>
        <v>0</v>
      </c>
      <c r="AB114" s="50">
        <f t="shared" si="22"/>
        <v>0.000951306</v>
      </c>
      <c r="AC114" s="71">
        <f t="shared" si="22"/>
        <v>0</v>
      </c>
      <c r="AD114" s="71">
        <f t="shared" si="22"/>
        <v>0</v>
      </c>
      <c r="AE114" s="71">
        <f t="shared" si="22"/>
        <v>0</v>
      </c>
      <c r="AF114" s="69">
        <f t="shared" si="22"/>
        <v>0</v>
      </c>
      <c r="AG114" s="50">
        <f t="shared" si="22"/>
        <v>0</v>
      </c>
      <c r="AH114" s="71">
        <f t="shared" si="22"/>
        <v>0</v>
      </c>
      <c r="AI114" s="71">
        <f t="shared" si="22"/>
        <v>0</v>
      </c>
      <c r="AJ114" s="71">
        <f t="shared" si="22"/>
        <v>0</v>
      </c>
      <c r="AK114" s="69">
        <f t="shared" si="22"/>
        <v>0</v>
      </c>
      <c r="AL114" s="50">
        <f t="shared" si="22"/>
        <v>0.004660153</v>
      </c>
      <c r="AM114" s="71">
        <f t="shared" si="22"/>
        <v>0</v>
      </c>
      <c r="AN114" s="71">
        <f t="shared" si="22"/>
        <v>0</v>
      </c>
      <c r="AO114" s="71">
        <f t="shared" si="22"/>
        <v>0</v>
      </c>
      <c r="AP114" s="69">
        <f t="shared" si="22"/>
        <v>0</v>
      </c>
      <c r="AQ114" s="50">
        <f t="shared" si="22"/>
        <v>0</v>
      </c>
      <c r="AR114" s="71">
        <f t="shared" si="22"/>
        <v>0</v>
      </c>
      <c r="AS114" s="71">
        <f t="shared" si="22"/>
        <v>0</v>
      </c>
      <c r="AT114" s="71">
        <f t="shared" si="22"/>
        <v>0</v>
      </c>
      <c r="AU114" s="69">
        <f t="shared" si="22"/>
        <v>0</v>
      </c>
      <c r="AV114" s="50">
        <f t="shared" si="22"/>
        <v>162.60877837600003</v>
      </c>
      <c r="AW114" s="71">
        <f t="shared" si="22"/>
        <v>141.70198272699997</v>
      </c>
      <c r="AX114" s="71">
        <f t="shared" si="22"/>
        <v>0</v>
      </c>
      <c r="AY114" s="71">
        <f t="shared" si="22"/>
        <v>0</v>
      </c>
      <c r="AZ114" s="69">
        <f t="shared" si="22"/>
        <v>472.30753772699995</v>
      </c>
      <c r="BA114" s="51">
        <f t="shared" si="22"/>
        <v>0</v>
      </c>
      <c r="BB114" s="71">
        <f t="shared" si="22"/>
        <v>0</v>
      </c>
      <c r="BC114" s="71">
        <f t="shared" si="22"/>
        <v>0</v>
      </c>
      <c r="BD114" s="71">
        <f t="shared" si="22"/>
        <v>0</v>
      </c>
      <c r="BE114" s="88">
        <f t="shared" si="22"/>
        <v>0</v>
      </c>
      <c r="BF114" s="50">
        <f t="shared" si="22"/>
        <v>63.797036257</v>
      </c>
      <c r="BG114" s="71">
        <f t="shared" si="22"/>
        <v>33.204614458</v>
      </c>
      <c r="BH114" s="71">
        <f t="shared" si="22"/>
        <v>0</v>
      </c>
      <c r="BI114" s="71">
        <f t="shared" si="22"/>
        <v>0</v>
      </c>
      <c r="BJ114" s="69">
        <f t="shared" si="22"/>
        <v>99.51874346899999</v>
      </c>
      <c r="BK114" s="104">
        <f t="shared" si="22"/>
        <v>1021.0516662560001</v>
      </c>
    </row>
    <row r="115" spans="1:63" ht="6" customHeight="1">
      <c r="A115" s="4"/>
      <c r="B115" s="16"/>
      <c r="C115" s="27"/>
      <c r="D115" s="34"/>
      <c r="E115" s="27"/>
      <c r="F115" s="27"/>
      <c r="G115" s="27"/>
      <c r="H115" s="27"/>
      <c r="I115" s="27"/>
      <c r="J115" s="27"/>
      <c r="K115" s="27"/>
      <c r="L115" s="27"/>
      <c r="M115" s="27"/>
      <c r="N115" s="34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34"/>
      <c r="AS115" s="27"/>
      <c r="AT115" s="27"/>
      <c r="AU115" s="27"/>
      <c r="AV115" s="27"/>
      <c r="AW115" s="27"/>
      <c r="AX115" s="27"/>
      <c r="AY115" s="27"/>
      <c r="AZ115" s="27"/>
      <c r="BA115" s="27"/>
      <c r="BB115" s="34"/>
      <c r="BC115" s="27"/>
      <c r="BD115" s="27"/>
      <c r="BE115" s="27"/>
      <c r="BF115" s="27"/>
      <c r="BG115" s="34"/>
      <c r="BH115" s="27"/>
      <c r="BI115" s="27"/>
      <c r="BJ115" s="27"/>
      <c r="BK115" s="30"/>
    </row>
    <row r="116" spans="1:63" ht="12.75">
      <c r="A116" s="4"/>
      <c r="B116" s="4" t="s">
        <v>121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41" t="s">
        <v>122</v>
      </c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30"/>
    </row>
    <row r="117" spans="1:63" ht="12.75">
      <c r="A117" s="4"/>
      <c r="B117" s="4" t="s">
        <v>123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42" t="s">
        <v>124</v>
      </c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30"/>
    </row>
    <row r="118" spans="3:63" ht="12.75">
      <c r="C118" s="27"/>
      <c r="D118" s="27"/>
      <c r="E118" s="27"/>
      <c r="F118" s="27"/>
      <c r="G118" s="27"/>
      <c r="H118" s="27"/>
      <c r="I118" s="27"/>
      <c r="J118" s="27"/>
      <c r="K118" s="27"/>
      <c r="L118" s="42" t="s">
        <v>125</v>
      </c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30"/>
    </row>
    <row r="119" spans="2:63" ht="12.75">
      <c r="B119" s="4" t="s">
        <v>153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42" t="s">
        <v>126</v>
      </c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30"/>
    </row>
    <row r="120" spans="2:63" ht="12.75">
      <c r="B120" s="4" t="s">
        <v>154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42" t="s">
        <v>127</v>
      </c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30"/>
    </row>
    <row r="121" spans="2:63" ht="12.75">
      <c r="B121" s="4"/>
      <c r="C121" s="27"/>
      <c r="D121" s="27"/>
      <c r="E121" s="27"/>
      <c r="F121" s="27"/>
      <c r="G121" s="27"/>
      <c r="H121" s="27"/>
      <c r="I121" s="27"/>
      <c r="J121" s="27"/>
      <c r="K121" s="27"/>
      <c r="L121" s="42" t="s">
        <v>128</v>
      </c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30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51:BK51"/>
    <mergeCell ref="C54:BK54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67:BK67"/>
    <mergeCell ref="M3:V3"/>
    <mergeCell ref="C11:BK11"/>
    <mergeCell ref="C15:BK15"/>
    <mergeCell ref="C48:BK48"/>
    <mergeCell ref="C101:BK101"/>
    <mergeCell ref="C68:BK68"/>
    <mergeCell ref="C65:BK65"/>
    <mergeCell ref="C71:BK71"/>
    <mergeCell ref="C85:BK85"/>
    <mergeCell ref="C86:BK86"/>
    <mergeCell ref="C90:BK90"/>
    <mergeCell ref="C109:BK109"/>
    <mergeCell ref="A1:A5"/>
    <mergeCell ref="C87:BK87"/>
    <mergeCell ref="C111:BK111"/>
    <mergeCell ref="C112:BK112"/>
    <mergeCell ref="C91:BK91"/>
    <mergeCell ref="C92:BK92"/>
    <mergeCell ref="C95:BK95"/>
    <mergeCell ref="C99:BK99"/>
    <mergeCell ref="C100:BK10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00390625" style="0" bestFit="1" customWidth="1"/>
    <col min="5" max="6" width="18.57421875" style="0" bestFit="1" customWidth="1"/>
    <col min="7" max="7" width="10.28125" style="0" bestFit="1" customWidth="1"/>
    <col min="8" max="8" width="20.140625" style="0" bestFit="1" customWidth="1"/>
    <col min="9" max="9" width="16.00390625" style="0" bestFit="1" customWidth="1"/>
    <col min="10" max="10" width="17.140625" style="0" bestFit="1" customWidth="1"/>
    <col min="11" max="11" width="10.8515625" style="0" bestFit="1" customWidth="1"/>
    <col min="12" max="12" width="20.421875" style="0" bestFit="1" customWidth="1"/>
  </cols>
  <sheetData>
    <row r="2" spans="2:12" ht="12.75">
      <c r="B2" s="149" t="s">
        <v>169</v>
      </c>
      <c r="C2" s="150"/>
      <c r="D2" s="150"/>
      <c r="E2" s="150"/>
      <c r="F2" s="150"/>
      <c r="G2" s="150"/>
      <c r="H2" s="150"/>
      <c r="I2" s="150"/>
      <c r="J2" s="150"/>
      <c r="K2" s="150"/>
      <c r="L2" s="151"/>
    </row>
    <row r="3" spans="2:12" ht="12.75">
      <c r="B3" s="149" t="s">
        <v>145</v>
      </c>
      <c r="C3" s="150"/>
      <c r="D3" s="150"/>
      <c r="E3" s="150"/>
      <c r="F3" s="150"/>
      <c r="G3" s="150"/>
      <c r="H3" s="150"/>
      <c r="I3" s="150"/>
      <c r="J3" s="150"/>
      <c r="K3" s="150"/>
      <c r="L3" s="151"/>
    </row>
    <row r="4" spans="2:12" ht="30">
      <c r="B4" s="3" t="s">
        <v>71</v>
      </c>
      <c r="C4" s="15" t="s">
        <v>34</v>
      </c>
      <c r="D4" s="15" t="s">
        <v>83</v>
      </c>
      <c r="E4" s="15" t="s">
        <v>84</v>
      </c>
      <c r="F4" s="15" t="s">
        <v>7</v>
      </c>
      <c r="G4" s="15" t="s">
        <v>8</v>
      </c>
      <c r="H4" s="15" t="s">
        <v>23</v>
      </c>
      <c r="I4" s="15" t="s">
        <v>89</v>
      </c>
      <c r="J4" s="15" t="s">
        <v>90</v>
      </c>
      <c r="K4" s="15" t="s">
        <v>70</v>
      </c>
      <c r="L4" s="15" t="s">
        <v>91</v>
      </c>
    </row>
    <row r="5" spans="2:12" ht="12.75">
      <c r="B5" s="12">
        <v>1</v>
      </c>
      <c r="C5" s="13" t="s">
        <v>35</v>
      </c>
      <c r="D5" s="99">
        <v>0.00019176099999999998</v>
      </c>
      <c r="E5" s="100">
        <v>0.807402956</v>
      </c>
      <c r="F5" s="100">
        <v>1.0702718850000001</v>
      </c>
      <c r="G5" s="100">
        <v>0.013227992999999999</v>
      </c>
      <c r="H5" s="100">
        <v>0.008475787</v>
      </c>
      <c r="I5" s="72"/>
      <c r="J5" s="89"/>
      <c r="K5" s="95">
        <f>SUM(D5:J5)</f>
        <v>1.8995703820000003</v>
      </c>
      <c r="L5" s="96">
        <v>0</v>
      </c>
    </row>
    <row r="6" spans="2:12" ht="12.75">
      <c r="B6" s="12">
        <v>2</v>
      </c>
      <c r="C6" s="14" t="s">
        <v>36</v>
      </c>
      <c r="D6" s="100">
        <v>136.96619123699998</v>
      </c>
      <c r="E6" s="100">
        <v>161.78457535799998</v>
      </c>
      <c r="F6" s="100">
        <v>514.6554513909999</v>
      </c>
      <c r="G6" s="100">
        <v>41.646057239</v>
      </c>
      <c r="H6" s="100">
        <v>9.100485241</v>
      </c>
      <c r="I6" s="72"/>
      <c r="J6" s="89"/>
      <c r="K6" s="95">
        <f aca="true" t="shared" si="0" ref="K6:K41">SUM(D6:J6)</f>
        <v>864.1527604659999</v>
      </c>
      <c r="L6" s="95">
        <v>8.533612720999999</v>
      </c>
    </row>
    <row r="7" spans="2:12" ht="12.75">
      <c r="B7" s="12">
        <v>3</v>
      </c>
      <c r="C7" s="13" t="s">
        <v>37</v>
      </c>
      <c r="D7" s="100">
        <v>0.013014314</v>
      </c>
      <c r="E7" s="100">
        <v>0.504896161</v>
      </c>
      <c r="F7" s="100">
        <v>1.98529092</v>
      </c>
      <c r="G7" s="100">
        <v>0.005584903</v>
      </c>
      <c r="H7" s="100">
        <v>0.005474154</v>
      </c>
      <c r="I7" s="72"/>
      <c r="J7" s="89"/>
      <c r="K7" s="95">
        <f t="shared" si="0"/>
        <v>2.514260452</v>
      </c>
      <c r="L7" s="96">
        <v>0</v>
      </c>
    </row>
    <row r="8" spans="2:12" ht="12.75">
      <c r="B8" s="12">
        <v>4</v>
      </c>
      <c r="C8" s="14" t="s">
        <v>38</v>
      </c>
      <c r="D8" s="100">
        <v>0.943929567</v>
      </c>
      <c r="E8" s="100">
        <v>83.51842889</v>
      </c>
      <c r="F8" s="100">
        <v>93.24503944599999</v>
      </c>
      <c r="G8" s="100">
        <v>17.78394189</v>
      </c>
      <c r="H8" s="100">
        <v>0.772771512</v>
      </c>
      <c r="I8" s="72"/>
      <c r="J8" s="89"/>
      <c r="K8" s="95">
        <f t="shared" si="0"/>
        <v>196.26411130499997</v>
      </c>
      <c r="L8" s="95">
        <v>18.367181777000003</v>
      </c>
    </row>
    <row r="9" spans="2:12" ht="12.75">
      <c r="B9" s="12">
        <v>5</v>
      </c>
      <c r="C9" s="14" t="s">
        <v>39</v>
      </c>
      <c r="D9" s="100">
        <v>0.99089908</v>
      </c>
      <c r="E9" s="100">
        <v>53.820614989</v>
      </c>
      <c r="F9" s="100">
        <v>146.915467023</v>
      </c>
      <c r="G9" s="100">
        <v>26.153585272</v>
      </c>
      <c r="H9" s="100">
        <v>1.006692809</v>
      </c>
      <c r="I9" s="72"/>
      <c r="J9" s="89"/>
      <c r="K9" s="95">
        <f t="shared" si="0"/>
        <v>228.887259173</v>
      </c>
      <c r="L9" s="95">
        <v>3.4716502609999997</v>
      </c>
    </row>
    <row r="10" spans="2:12" ht="12.75">
      <c r="B10" s="12">
        <v>6</v>
      </c>
      <c r="C10" s="14" t="s">
        <v>40</v>
      </c>
      <c r="D10" s="100">
        <v>0.49666495</v>
      </c>
      <c r="E10" s="100">
        <v>70.684211787</v>
      </c>
      <c r="F10" s="100">
        <v>109.847653765</v>
      </c>
      <c r="G10" s="100">
        <v>12.809349172</v>
      </c>
      <c r="H10" s="100">
        <v>1.795066774</v>
      </c>
      <c r="I10" s="72"/>
      <c r="J10" s="89"/>
      <c r="K10" s="95">
        <f t="shared" si="0"/>
        <v>195.63294644799998</v>
      </c>
      <c r="L10" s="95">
        <v>4.139574095</v>
      </c>
    </row>
    <row r="11" spans="2:12" ht="12.75">
      <c r="B11" s="12">
        <v>7</v>
      </c>
      <c r="C11" s="14" t="s">
        <v>41</v>
      </c>
      <c r="D11" s="100">
        <v>4.178533321</v>
      </c>
      <c r="E11" s="100">
        <v>79.010125016</v>
      </c>
      <c r="F11" s="100">
        <v>78.574337548</v>
      </c>
      <c r="G11" s="100">
        <v>8.336507668000001</v>
      </c>
      <c r="H11" s="100">
        <v>2.24713385</v>
      </c>
      <c r="I11" s="72"/>
      <c r="J11" s="89"/>
      <c r="K11" s="95">
        <f t="shared" si="0"/>
        <v>172.34663740300002</v>
      </c>
      <c r="L11" s="95">
        <v>22.655687071</v>
      </c>
    </row>
    <row r="12" spans="2:12" ht="12.75">
      <c r="B12" s="12">
        <v>8</v>
      </c>
      <c r="C12" s="13" t="s">
        <v>42</v>
      </c>
      <c r="D12" s="100">
        <v>0.002557827</v>
      </c>
      <c r="E12" s="100">
        <v>0.323168112</v>
      </c>
      <c r="F12" s="100">
        <v>5.242412549</v>
      </c>
      <c r="G12" s="100">
        <v>0.213380669</v>
      </c>
      <c r="H12" s="100">
        <v>0.005318103</v>
      </c>
      <c r="I12" s="72"/>
      <c r="J12" s="89"/>
      <c r="K12" s="95">
        <f t="shared" si="0"/>
        <v>5.7868372599999995</v>
      </c>
      <c r="L12" s="95">
        <v>0.047823626</v>
      </c>
    </row>
    <row r="13" spans="2:12" ht="12.75">
      <c r="B13" s="12">
        <v>9</v>
      </c>
      <c r="C13" s="13" t="s">
        <v>43</v>
      </c>
      <c r="D13" s="100">
        <v>0.007161838</v>
      </c>
      <c r="E13" s="100">
        <v>0.50918828</v>
      </c>
      <c r="F13" s="100">
        <v>4.353819503</v>
      </c>
      <c r="G13" s="100">
        <v>0.11439090800000001</v>
      </c>
      <c r="H13" s="100">
        <v>0.014322967</v>
      </c>
      <c r="I13" s="72"/>
      <c r="J13" s="89"/>
      <c r="K13" s="95">
        <f t="shared" si="0"/>
        <v>4.998883496</v>
      </c>
      <c r="L13" s="96">
        <v>0</v>
      </c>
    </row>
    <row r="14" spans="2:12" ht="12.75">
      <c r="B14" s="12">
        <v>10</v>
      </c>
      <c r="C14" s="14" t="s">
        <v>44</v>
      </c>
      <c r="D14" s="100">
        <v>87.900951681</v>
      </c>
      <c r="E14" s="100">
        <v>147.431499223</v>
      </c>
      <c r="F14" s="100">
        <v>210.945616084</v>
      </c>
      <c r="G14" s="100">
        <v>32.089292281</v>
      </c>
      <c r="H14" s="100">
        <v>2.6277246489999997</v>
      </c>
      <c r="I14" s="72"/>
      <c r="J14" s="89"/>
      <c r="K14" s="95">
        <f t="shared" si="0"/>
        <v>480.995083918</v>
      </c>
      <c r="L14" s="95">
        <v>3.374789612</v>
      </c>
    </row>
    <row r="15" spans="2:12" ht="12.75">
      <c r="B15" s="12">
        <v>11</v>
      </c>
      <c r="C15" s="14" t="s">
        <v>45</v>
      </c>
      <c r="D15" s="100">
        <v>321.37185119099996</v>
      </c>
      <c r="E15" s="100">
        <v>1011.955724415</v>
      </c>
      <c r="F15" s="100">
        <v>1742.795268132</v>
      </c>
      <c r="G15" s="100">
        <v>228.272212732</v>
      </c>
      <c r="H15" s="100">
        <v>22.172189163</v>
      </c>
      <c r="I15" s="72"/>
      <c r="J15" s="89"/>
      <c r="K15" s="95">
        <f t="shared" si="0"/>
        <v>3326.567245633</v>
      </c>
      <c r="L15" s="95">
        <v>80.642709561</v>
      </c>
    </row>
    <row r="16" spans="2:12" ht="12.75">
      <c r="B16" s="12">
        <v>12</v>
      </c>
      <c r="C16" s="14" t="s">
        <v>46</v>
      </c>
      <c r="D16" s="100">
        <v>410.84052106900003</v>
      </c>
      <c r="E16" s="100">
        <v>1260.543942077</v>
      </c>
      <c r="F16" s="100">
        <v>542.286929266</v>
      </c>
      <c r="G16" s="100">
        <v>47.940379962</v>
      </c>
      <c r="H16" s="100">
        <v>6.790933339</v>
      </c>
      <c r="I16" s="72"/>
      <c r="J16" s="89"/>
      <c r="K16" s="95">
        <f t="shared" si="0"/>
        <v>2268.402705713</v>
      </c>
      <c r="L16" s="95">
        <v>18.087637178</v>
      </c>
    </row>
    <row r="17" spans="2:12" ht="12.75">
      <c r="B17" s="12">
        <v>13</v>
      </c>
      <c r="C17" s="14" t="s">
        <v>47</v>
      </c>
      <c r="D17" s="100">
        <v>0.91245688</v>
      </c>
      <c r="E17" s="100">
        <v>7.559544565</v>
      </c>
      <c r="F17" s="100">
        <v>22.598462935</v>
      </c>
      <c r="G17" s="100">
        <v>1.533212734</v>
      </c>
      <c r="H17" s="100">
        <v>0.18466791899999999</v>
      </c>
      <c r="I17" s="72"/>
      <c r="J17" s="89"/>
      <c r="K17" s="95">
        <f t="shared" si="0"/>
        <v>32.788345033</v>
      </c>
      <c r="L17" s="95">
        <v>0.610378377</v>
      </c>
    </row>
    <row r="18" spans="2:12" ht="12.75">
      <c r="B18" s="12">
        <v>14</v>
      </c>
      <c r="C18" s="14" t="s">
        <v>48</v>
      </c>
      <c r="D18" s="100">
        <v>0.054050491000000006</v>
      </c>
      <c r="E18" s="100">
        <v>2.4302384480000003</v>
      </c>
      <c r="F18" s="100">
        <v>13.37392841</v>
      </c>
      <c r="G18" s="100">
        <v>0.237745238</v>
      </c>
      <c r="H18" s="100">
        <v>0.280569975</v>
      </c>
      <c r="I18" s="72"/>
      <c r="J18" s="89"/>
      <c r="K18" s="95">
        <f t="shared" si="0"/>
        <v>16.376532561999998</v>
      </c>
      <c r="L18" s="95">
        <v>0.346196727</v>
      </c>
    </row>
    <row r="19" spans="2:12" ht="12.75">
      <c r="B19" s="12">
        <v>15</v>
      </c>
      <c r="C19" s="14" t="s">
        <v>49</v>
      </c>
      <c r="D19" s="100">
        <v>3.937344668</v>
      </c>
      <c r="E19" s="100">
        <v>71.008746953</v>
      </c>
      <c r="F19" s="100">
        <v>161.951349619</v>
      </c>
      <c r="G19" s="100">
        <v>48.307923244</v>
      </c>
      <c r="H19" s="100">
        <v>1.040814985</v>
      </c>
      <c r="I19" s="72"/>
      <c r="J19" s="89"/>
      <c r="K19" s="95">
        <f t="shared" si="0"/>
        <v>286.246179469</v>
      </c>
      <c r="L19" s="95">
        <v>9.698958554</v>
      </c>
    </row>
    <row r="20" spans="2:12" ht="12.75">
      <c r="B20" s="12">
        <v>16</v>
      </c>
      <c r="C20" s="14" t="s">
        <v>50</v>
      </c>
      <c r="D20" s="100">
        <v>812.300067024</v>
      </c>
      <c r="E20" s="100">
        <v>1832.332779679</v>
      </c>
      <c r="F20" s="100">
        <v>1488.9817356549997</v>
      </c>
      <c r="G20" s="100">
        <v>132.091450117</v>
      </c>
      <c r="H20" s="100">
        <v>28.677984288999998</v>
      </c>
      <c r="I20" s="72"/>
      <c r="J20" s="89"/>
      <c r="K20" s="95">
        <f t="shared" si="0"/>
        <v>4294.384016763999</v>
      </c>
      <c r="L20" s="95">
        <v>87.876582408</v>
      </c>
    </row>
    <row r="21" spans="2:12" ht="12.75">
      <c r="B21" s="12">
        <v>17</v>
      </c>
      <c r="C21" s="14" t="s">
        <v>51</v>
      </c>
      <c r="D21" s="100">
        <v>17.646664892</v>
      </c>
      <c r="E21" s="100">
        <v>126.790252976</v>
      </c>
      <c r="F21" s="100">
        <v>302.97420935700006</v>
      </c>
      <c r="G21" s="100">
        <v>29.892462707</v>
      </c>
      <c r="H21" s="100">
        <v>6.079757428</v>
      </c>
      <c r="I21" s="72"/>
      <c r="J21" s="89"/>
      <c r="K21" s="95">
        <f t="shared" si="0"/>
        <v>483.3833473600001</v>
      </c>
      <c r="L21" s="95">
        <v>14.329362391</v>
      </c>
    </row>
    <row r="22" spans="2:12" ht="12.75">
      <c r="B22" s="12">
        <v>18</v>
      </c>
      <c r="C22" s="13" t="s">
        <v>52</v>
      </c>
      <c r="D22" s="99">
        <v>3.061E-05</v>
      </c>
      <c r="E22" s="100">
        <v>0.063150087</v>
      </c>
      <c r="F22" s="100">
        <v>0.04271663</v>
      </c>
      <c r="G22" s="99">
        <v>0</v>
      </c>
      <c r="H22" s="100">
        <v>0</v>
      </c>
      <c r="I22" s="72"/>
      <c r="J22" s="89"/>
      <c r="K22" s="95">
        <f t="shared" si="0"/>
        <v>0.10589732699999999</v>
      </c>
      <c r="L22" s="95">
        <v>0.013972813</v>
      </c>
    </row>
    <row r="23" spans="2:12" ht="12.75">
      <c r="B23" s="12">
        <v>19</v>
      </c>
      <c r="C23" s="14" t="s">
        <v>53</v>
      </c>
      <c r="D23" s="100">
        <v>4.6186059539999995</v>
      </c>
      <c r="E23" s="100">
        <v>129.702679605</v>
      </c>
      <c r="F23" s="100">
        <v>332.953177175</v>
      </c>
      <c r="G23" s="100">
        <v>42.365391169</v>
      </c>
      <c r="H23" s="100">
        <v>3.222791852</v>
      </c>
      <c r="I23" s="72"/>
      <c r="J23" s="89"/>
      <c r="K23" s="95">
        <f t="shared" si="0"/>
        <v>512.862645755</v>
      </c>
      <c r="L23" s="95">
        <v>9.508281289</v>
      </c>
    </row>
    <row r="24" spans="2:12" ht="12.75">
      <c r="B24" s="12">
        <v>20</v>
      </c>
      <c r="C24" s="14" t="s">
        <v>54</v>
      </c>
      <c r="D24" s="100">
        <v>9310.68189995</v>
      </c>
      <c r="E24" s="100">
        <v>11027.411361245</v>
      </c>
      <c r="F24" s="100">
        <v>7880.662731518</v>
      </c>
      <c r="G24" s="100">
        <v>1210.950701298</v>
      </c>
      <c r="H24" s="100">
        <v>379.34927287600004</v>
      </c>
      <c r="I24" s="72"/>
      <c r="J24" s="89"/>
      <c r="K24" s="95">
        <f t="shared" si="0"/>
        <v>29809.055966886997</v>
      </c>
      <c r="L24" s="95">
        <v>369.728921129</v>
      </c>
    </row>
    <row r="25" spans="2:12" ht="12.75">
      <c r="B25" s="12">
        <v>21</v>
      </c>
      <c r="C25" s="13" t="s">
        <v>55</v>
      </c>
      <c r="D25" s="99">
        <v>0.0050396370000000005</v>
      </c>
      <c r="E25" s="100">
        <v>0.491588795</v>
      </c>
      <c r="F25" s="100">
        <v>1.836337067</v>
      </c>
      <c r="G25" s="100">
        <v>0.09619673399999999</v>
      </c>
      <c r="H25" s="100">
        <v>0.036145434000000004</v>
      </c>
      <c r="I25" s="72"/>
      <c r="J25" s="89"/>
      <c r="K25" s="95">
        <f t="shared" si="0"/>
        <v>2.465307667</v>
      </c>
      <c r="L25" s="95">
        <v>0.024185557</v>
      </c>
    </row>
    <row r="26" spans="2:12" ht="12.75">
      <c r="B26" s="12">
        <v>22</v>
      </c>
      <c r="C26" s="14" t="s">
        <v>56</v>
      </c>
      <c r="D26" s="100">
        <v>0.19215406999999998</v>
      </c>
      <c r="E26" s="100">
        <v>3.401579758</v>
      </c>
      <c r="F26" s="100">
        <v>17.913515849</v>
      </c>
      <c r="G26" s="100">
        <v>0.30823113599999996</v>
      </c>
      <c r="H26" s="100">
        <v>0.176171952</v>
      </c>
      <c r="I26" s="72"/>
      <c r="J26" s="89"/>
      <c r="K26" s="95">
        <f t="shared" si="0"/>
        <v>21.991652765</v>
      </c>
      <c r="L26" s="95">
        <v>0.627620528</v>
      </c>
    </row>
    <row r="27" spans="2:12" ht="12.75">
      <c r="B27" s="12">
        <v>23</v>
      </c>
      <c r="C27" s="13" t="s">
        <v>57</v>
      </c>
      <c r="D27" s="99">
        <v>0</v>
      </c>
      <c r="E27" s="99">
        <v>0.015633768</v>
      </c>
      <c r="F27" s="100">
        <v>0.896183957</v>
      </c>
      <c r="G27" s="100">
        <v>0.09250923100000001</v>
      </c>
      <c r="H27" s="100">
        <v>0.011215764</v>
      </c>
      <c r="I27" s="72"/>
      <c r="J27" s="89"/>
      <c r="K27" s="95">
        <f t="shared" si="0"/>
        <v>1.01554272</v>
      </c>
      <c r="L27" s="96">
        <v>0.012138811999999999</v>
      </c>
    </row>
    <row r="28" spans="2:12" ht="12.75">
      <c r="B28" s="12">
        <v>24</v>
      </c>
      <c r="C28" s="13" t="s">
        <v>58</v>
      </c>
      <c r="D28" s="99">
        <v>0.032110297999999995</v>
      </c>
      <c r="E28" s="100">
        <v>0.49345051799999995</v>
      </c>
      <c r="F28" s="100">
        <v>2.163449968</v>
      </c>
      <c r="G28" s="100">
        <v>0.000235625</v>
      </c>
      <c r="H28" s="100">
        <v>0.044997993</v>
      </c>
      <c r="I28" s="72"/>
      <c r="J28" s="89"/>
      <c r="K28" s="95">
        <f t="shared" si="0"/>
        <v>2.7342444020000003</v>
      </c>
      <c r="L28" s="95">
        <v>0.135041013</v>
      </c>
    </row>
    <row r="29" spans="2:12" ht="12.75">
      <c r="B29" s="12">
        <v>25</v>
      </c>
      <c r="C29" s="14" t="s">
        <v>59</v>
      </c>
      <c r="D29" s="100">
        <v>871.862594891</v>
      </c>
      <c r="E29" s="100">
        <v>3084.220864516</v>
      </c>
      <c r="F29" s="100">
        <v>1963.9849854850002</v>
      </c>
      <c r="G29" s="100">
        <v>170.38054435799998</v>
      </c>
      <c r="H29" s="100">
        <v>37.400538747000006</v>
      </c>
      <c r="I29" s="72"/>
      <c r="J29" s="89"/>
      <c r="K29" s="95">
        <f t="shared" si="0"/>
        <v>6127.849527997</v>
      </c>
      <c r="L29" s="95">
        <v>63.43531307999999</v>
      </c>
    </row>
    <row r="30" spans="2:12" ht="12.75">
      <c r="B30" s="12">
        <v>26</v>
      </c>
      <c r="C30" s="14" t="s">
        <v>60</v>
      </c>
      <c r="D30" s="100">
        <v>37.957698467</v>
      </c>
      <c r="E30" s="100">
        <v>46.686317541</v>
      </c>
      <c r="F30" s="100">
        <v>136.316385119</v>
      </c>
      <c r="G30" s="100">
        <v>22.775246701</v>
      </c>
      <c r="H30" s="100">
        <v>1.569694415</v>
      </c>
      <c r="I30" s="72"/>
      <c r="J30" s="89"/>
      <c r="K30" s="95">
        <f t="shared" si="0"/>
        <v>245.30534224299996</v>
      </c>
      <c r="L30" s="95">
        <v>3.4883738090000005</v>
      </c>
    </row>
    <row r="31" spans="2:12" ht="12.75">
      <c r="B31" s="12">
        <v>27</v>
      </c>
      <c r="C31" s="14" t="s">
        <v>17</v>
      </c>
      <c r="D31" s="100">
        <v>221.984920796</v>
      </c>
      <c r="E31" s="100">
        <v>690.091651174</v>
      </c>
      <c r="F31" s="100">
        <v>1002.7259228909999</v>
      </c>
      <c r="G31" s="100">
        <v>98.710316877</v>
      </c>
      <c r="H31" s="100">
        <v>19.44074393</v>
      </c>
      <c r="I31" s="72"/>
      <c r="J31" s="89"/>
      <c r="K31" s="95">
        <f t="shared" si="0"/>
        <v>2032.953555668</v>
      </c>
      <c r="L31" s="95">
        <v>28.074705751</v>
      </c>
    </row>
    <row r="32" spans="2:12" ht="12.75">
      <c r="B32" s="12">
        <v>28</v>
      </c>
      <c r="C32" s="14" t="s">
        <v>61</v>
      </c>
      <c r="D32" s="100">
        <v>0.9780576710000001</v>
      </c>
      <c r="E32" s="100">
        <v>2.04803888</v>
      </c>
      <c r="F32" s="100">
        <v>12.140065731999998</v>
      </c>
      <c r="G32" s="100">
        <v>0.7627073169999999</v>
      </c>
      <c r="H32" s="100">
        <v>0.258622062</v>
      </c>
      <c r="I32" s="72"/>
      <c r="J32" s="89"/>
      <c r="K32" s="95">
        <f t="shared" si="0"/>
        <v>16.187491662</v>
      </c>
      <c r="L32" s="95">
        <v>1.561443324</v>
      </c>
    </row>
    <row r="33" spans="2:12" ht="12.75">
      <c r="B33" s="12">
        <v>29</v>
      </c>
      <c r="C33" s="14" t="s">
        <v>62</v>
      </c>
      <c r="D33" s="100">
        <v>49.624697477999995</v>
      </c>
      <c r="E33" s="100">
        <v>381.72152688499995</v>
      </c>
      <c r="F33" s="100">
        <v>335.75337621700004</v>
      </c>
      <c r="G33" s="100">
        <v>28.713479001</v>
      </c>
      <c r="H33" s="100">
        <v>1.9371527620000002</v>
      </c>
      <c r="I33" s="72"/>
      <c r="J33" s="89"/>
      <c r="K33" s="95">
        <f t="shared" si="0"/>
        <v>797.750232343</v>
      </c>
      <c r="L33" s="95">
        <v>36.022059559</v>
      </c>
    </row>
    <row r="34" spans="2:12" ht="12.75">
      <c r="B34" s="12">
        <v>30</v>
      </c>
      <c r="C34" s="14" t="s">
        <v>63</v>
      </c>
      <c r="D34" s="100">
        <v>14.300387113</v>
      </c>
      <c r="E34" s="100">
        <v>367.507838398</v>
      </c>
      <c r="F34" s="100">
        <v>424.922072949</v>
      </c>
      <c r="G34" s="100">
        <v>39.746646483999996</v>
      </c>
      <c r="H34" s="100">
        <v>3.947454845</v>
      </c>
      <c r="I34" s="72"/>
      <c r="J34" s="89"/>
      <c r="K34" s="95">
        <f t="shared" si="0"/>
        <v>850.4243997890001</v>
      </c>
      <c r="L34" s="95">
        <v>17.455540823</v>
      </c>
    </row>
    <row r="35" spans="2:12" ht="12.75">
      <c r="B35" s="12">
        <v>31</v>
      </c>
      <c r="C35" s="13" t="s">
        <v>64</v>
      </c>
      <c r="D35" s="99">
        <v>0.016593023999999998</v>
      </c>
      <c r="E35" s="100">
        <v>1.051899971</v>
      </c>
      <c r="F35" s="100">
        <v>8.182572747000002</v>
      </c>
      <c r="G35" s="100">
        <v>1.082715584</v>
      </c>
      <c r="H35" s="100">
        <v>0.019515838</v>
      </c>
      <c r="I35" s="72"/>
      <c r="J35" s="89"/>
      <c r="K35" s="95">
        <f t="shared" si="0"/>
        <v>10.353297164000002</v>
      </c>
      <c r="L35" s="96">
        <v>0</v>
      </c>
    </row>
    <row r="36" spans="2:12" ht="12.75">
      <c r="B36" s="12">
        <v>32</v>
      </c>
      <c r="C36" s="14" t="s">
        <v>65</v>
      </c>
      <c r="D36" s="100">
        <v>319.63270108200004</v>
      </c>
      <c r="E36" s="100">
        <v>798.91376551</v>
      </c>
      <c r="F36" s="100">
        <v>913.320899382</v>
      </c>
      <c r="G36" s="100">
        <v>136.874976026</v>
      </c>
      <c r="H36" s="100">
        <v>17.221598094999997</v>
      </c>
      <c r="I36" s="72"/>
      <c r="J36" s="89"/>
      <c r="K36" s="95">
        <f t="shared" si="0"/>
        <v>2185.9639400949995</v>
      </c>
      <c r="L36" s="95">
        <v>60.926921652999994</v>
      </c>
    </row>
    <row r="37" spans="2:12" ht="12.75">
      <c r="B37" s="12">
        <v>33</v>
      </c>
      <c r="C37" s="14" t="s">
        <v>152</v>
      </c>
      <c r="D37" s="100">
        <v>0.502286202</v>
      </c>
      <c r="E37" s="100">
        <v>5.459597188</v>
      </c>
      <c r="F37" s="100">
        <v>29.947496609999998</v>
      </c>
      <c r="G37" s="100">
        <v>3.8519648149999997</v>
      </c>
      <c r="H37" s="100">
        <v>0.11746654599999999</v>
      </c>
      <c r="I37" s="72"/>
      <c r="J37" s="89"/>
      <c r="K37" s="95">
        <f t="shared" si="0"/>
        <v>39.878811361000004</v>
      </c>
      <c r="L37" s="95">
        <v>0.257808396</v>
      </c>
    </row>
    <row r="38" spans="2:12" ht="12.75">
      <c r="B38" s="12">
        <v>34</v>
      </c>
      <c r="C38" s="14" t="s">
        <v>66</v>
      </c>
      <c r="D38" s="100">
        <v>0.005815141</v>
      </c>
      <c r="E38" s="100">
        <v>0.166606037</v>
      </c>
      <c r="F38" s="100">
        <v>1.9433559590000002</v>
      </c>
      <c r="G38" s="99">
        <v>0.14413976299999998</v>
      </c>
      <c r="H38" s="100">
        <v>0.010646696</v>
      </c>
      <c r="I38" s="72"/>
      <c r="J38" s="89"/>
      <c r="K38" s="95">
        <f t="shared" si="0"/>
        <v>2.270563596</v>
      </c>
      <c r="L38" s="96">
        <v>0</v>
      </c>
    </row>
    <row r="39" spans="2:12" ht="12.75">
      <c r="B39" s="12">
        <v>35</v>
      </c>
      <c r="C39" s="14" t="s">
        <v>67</v>
      </c>
      <c r="D39" s="100">
        <v>624.069378824</v>
      </c>
      <c r="E39" s="100">
        <v>721.9690837740001</v>
      </c>
      <c r="F39" s="100">
        <v>906.967605881</v>
      </c>
      <c r="G39" s="100">
        <v>143.46719491500002</v>
      </c>
      <c r="H39" s="100">
        <v>8.777961043000001</v>
      </c>
      <c r="I39" s="72"/>
      <c r="J39" s="89"/>
      <c r="K39" s="95">
        <f t="shared" si="0"/>
        <v>2405.251224437</v>
      </c>
      <c r="L39" s="95">
        <v>55.873232246</v>
      </c>
    </row>
    <row r="40" spans="2:12" ht="12.75">
      <c r="B40" s="12">
        <v>36</v>
      </c>
      <c r="C40" s="14" t="s">
        <v>68</v>
      </c>
      <c r="D40" s="100">
        <v>1.305146782</v>
      </c>
      <c r="E40" s="100">
        <v>69.431537531</v>
      </c>
      <c r="F40" s="100">
        <v>78.923235633</v>
      </c>
      <c r="G40" s="100">
        <v>17.412460290000002</v>
      </c>
      <c r="H40" s="100">
        <v>0.65643895</v>
      </c>
      <c r="I40" s="72"/>
      <c r="J40" s="89"/>
      <c r="K40" s="95">
        <f t="shared" si="0"/>
        <v>167.728819186</v>
      </c>
      <c r="L40" s="95">
        <v>11.067018929000001</v>
      </c>
    </row>
    <row r="41" spans="2:12" ht="12.75">
      <c r="B41" s="12">
        <v>37</v>
      </c>
      <c r="C41" s="14" t="s">
        <v>69</v>
      </c>
      <c r="D41" s="100">
        <v>209.469807844</v>
      </c>
      <c r="E41" s="100">
        <v>2021.0197367969997</v>
      </c>
      <c r="F41" s="100">
        <v>1106.528130158</v>
      </c>
      <c r="G41" s="100">
        <v>173.087316745</v>
      </c>
      <c r="H41" s="100">
        <v>21.426848566</v>
      </c>
      <c r="I41" s="72"/>
      <c r="J41" s="89"/>
      <c r="K41" s="95">
        <f t="shared" si="0"/>
        <v>3531.53184011</v>
      </c>
      <c r="L41" s="95">
        <v>90.656943186</v>
      </c>
    </row>
    <row r="42" spans="2:12" ht="15">
      <c r="B42" s="15" t="s">
        <v>11</v>
      </c>
      <c r="C42" s="90"/>
      <c r="D42" s="89">
        <f>SUM(D5:D41)</f>
        <v>13465.802977625</v>
      </c>
      <c r="E42" s="89">
        <f aca="true" t="shared" si="1" ref="E42:L42">SUM(E5:E41)</f>
        <v>24262.883247863003</v>
      </c>
      <c r="F42" s="89">
        <f t="shared" si="1"/>
        <v>20599.921460415</v>
      </c>
      <c r="G42" s="89">
        <f t="shared" si="1"/>
        <v>2718.2636787980005</v>
      </c>
      <c r="H42" s="89">
        <f t="shared" si="1"/>
        <v>578.4356613099999</v>
      </c>
      <c r="I42" s="89">
        <f t="shared" si="1"/>
        <v>0</v>
      </c>
      <c r="J42" s="89">
        <f t="shared" si="1"/>
        <v>0</v>
      </c>
      <c r="K42" s="89">
        <f t="shared" si="1"/>
        <v>61625.307026011</v>
      </c>
      <c r="L42" s="89">
        <f t="shared" si="1"/>
        <v>1021.0516662560002</v>
      </c>
    </row>
    <row r="43" spans="2:6" ht="12.75">
      <c r="B43" t="s">
        <v>85</v>
      </c>
      <c r="E43" s="2"/>
      <c r="F43" s="106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ar_balaji</cp:lastModifiedBy>
  <cp:lastPrinted>2014-03-24T10:58:12Z</cp:lastPrinted>
  <dcterms:created xsi:type="dcterms:W3CDTF">2014-01-06T04:43:23Z</dcterms:created>
  <dcterms:modified xsi:type="dcterms:W3CDTF">2017-02-07T11:15:40Z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