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<sst xmlns="http://schemas.openxmlformats.org/spreadsheetml/2006/main" count="226" uniqueCount="191">
  <si>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</si>
  <si>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</si>
  <si>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</si>
  <si>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</si>
  <si>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</si>
  <si>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</si>
  <si>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</si>
  <si>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</si>
  <si>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</si>
  <si>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</si>
  <si>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</si>
  <si>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</si>
  <si>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</si>
  <si>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</si>
  <si>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</si>
  <si>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</si>
  <si>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</si>
  <si>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</si>
  <si>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</si>
  <si>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</si>
  <si>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</si>
  <si>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</si>
  <si>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</si>
  <si>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</si>
  <si>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</si>
  <si>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</si>
  <si>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</si>
  <si>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</si>
  <si>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</si>
  <si>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</si>
  <si>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</si>
  <si>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</si>
  <si>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</si>
  <si>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</si>
  <si>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</si>
  <si>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</si>
  <si>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</si>
  <si>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</si>
  <si>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</si>
  <si>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</si>
  <si>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</si>
  <si>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</si>
  <si>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</si>
  <si>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</si>
  <si>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</si>
  <si>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</si>
  <si>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</si>
  <si>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</si>
  <si>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</si>
  <si>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</si>
  <si>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</si>
  <si>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</si>
  <si>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</si>
  <si>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</si>
  <si>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</si>
  <si>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</si>
  <si>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</si>
  <si>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</si>
  <si>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</si>
  <si>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</si>
  <si>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</si>
  <si>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</si>
  <si>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</si>
  <si>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</si>
  <si>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</si>
  <si>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</si>
  <si>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</si>
  <si>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</si>
  <si>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</si>
  <si>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</si>
  <si>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</si>
  <si>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</si>
  <si>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</si>
  <si>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</si>
  <si>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</si>
  <si>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</si>
  <si>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</si>
  <si>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</si>
  <si>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</si>
  <si>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</si>
  <si>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</si>
  <si>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</si>
  <si>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</si>
  <si>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</si>
  <si>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</si>
  <si>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</si>
  <si>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</si>
  <si>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</si>
  <si>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</si>
  <si>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</si>
  <si>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</si>
  <si>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</si>
  <si>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</si>
  <si>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</si>
  <si>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</si>
  <si>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</si>
  <si>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</si>
  <si>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</si>
  <si>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</si>
  <si>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</si>
  <si>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</si>
  <si>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</si>
  <si>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</si>
  <si>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</si>
  <si>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</si>
  <si>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</si>
  <si>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</si>
  <si>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</si>
  <si>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</si>
  <si>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</si>
  <si>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</si>
  <si>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</si>
  <si>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</si>
  <si>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</si>
  <si>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</si>
  <si>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</si>
  <si>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</si>
  <si>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</si>
  <si>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</si>
  <si>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</si>
  <si>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</si>
  <si>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</si>
  <si>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</si>
  <si>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</si>
  <si>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</si>
  <si>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</si>
  <si>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</si>
  <si>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</si>
  <si>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</si>
  <si>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</si>
  <si>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</si>
  <si>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</si>
  <si>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</si>
  <si>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</si>
  <si>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</si>
  <si>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</si>
  <si>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</si>
  <si>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</si>
  <si>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</si>
  <si>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</si>
  <si>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</si>
  <si>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</si>
  <si>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</si>
  <si>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</si>
  <si>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</si>
  <si>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</si>
  <si>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</si>
  <si>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</si>
  <si>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</si>
  <si>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</si>
  <si>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</si>
  <si>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</si>
  <si>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</si>
  <si>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</si>
  <si>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</si>
  <si>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</si>
  <si>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</si>
  <si>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</si>
  <si>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</si>
  <si>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</si>
  <si>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S130 - 12M</t>
  </si>
  <si>
    <t>DSPBR FMP - S144 - 12M</t>
  </si>
  <si>
    <t>DSPBR FMP - S145 - 12M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</si>
  <si>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</si>
  <si>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</si>
  <si>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</si>
  <si>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</si>
  <si>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</si>
  <si>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</si>
  <si>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</si>
  <si>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</si>
  <si>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</si>
  <si>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</si>
  <si>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</si>
  <si>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</si>
  <si>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</si>
  <si>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</si>
  <si>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</si>
  <si>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</si>
  <si>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</si>
  <si>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</si>
  <si>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</si>
  <si>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DSPBR FTP - S4 - 36M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</si>
  <si>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</si>
  <si>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</si>
  <si>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</si>
  <si>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</si>
  <si>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</si>
  <si>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</si>
  <si>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 BlackRock Mutual Fund: Net Assets Under Management (AUM) as on 31.10.2014 (All figures in Rs. Crore)</t>
  </si>
  <si>
    <t>Table showing State wise /Union Territory wise contribution to AUM of category of schemes as on 31.10.2014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</si>
</sst>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</numFmts>
  <fonts count="27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1" borderId="13" xfId="0" applyFont="1" applyFill="1" applyBorder="1" applyAlignment="1">
      <alignment/>
    </xf>
    <xf numFmtId="0" fontId="0" fillId="21" borderId="14" xfId="0" applyFill="1" applyBorder="1" applyAlignment="1">
      <alignment horizontal="right" wrapText="1"/>
    </xf>
    <xf numFmtId="0" fontId="1" fillId="21" borderId="14" xfId="0" applyFont="1" applyFill="1" applyBorder="1" applyAlignment="1">
      <alignment horizontal="right" wrapText="1"/>
    </xf>
    <xf numFmtId="0" fontId="0" fillId="21" borderId="0" xfId="0" applyFill="1" applyBorder="1" applyAlignment="1">
      <alignment/>
    </xf>
    <xf numFmtId="0" fontId="1" fillId="21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21" borderId="11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1" fillId="21" borderId="12" xfId="42" applyFont="1" applyFill="1" applyBorder="1" applyAlignment="1">
      <alignment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21" borderId="11" xfId="42" applyFont="1" applyFill="1" applyBorder="1" applyAlignment="1">
      <alignment/>
    </xf>
    <xf numFmtId="43" fontId="0" fillId="21" borderId="10" xfId="42" applyFont="1" applyFill="1" applyBorder="1" applyAlignment="1">
      <alignment/>
    </xf>
    <xf numFmtId="43" fontId="0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0" fillId="20" borderId="12" xfId="42" applyFont="1" applyFill="1" applyBorder="1" applyAlignment="1">
      <alignment/>
    </xf>
    <xf numFmtId="43" fontId="1" fillId="21" borderId="14" xfId="42" applyFont="1" applyFill="1" applyBorder="1" applyAlignment="1">
      <alignment/>
    </xf>
    <xf numFmtId="43" fontId="1" fillId="20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20" borderId="10" xfId="42" applyFont="1" applyFill="1" applyBorder="1" applyAlignment="1">
      <alignment/>
    </xf>
    <xf numFmtId="43" fontId="1" fillId="20" borderId="12" xfId="42" applyFont="1" applyFill="1" applyBorder="1" applyAlignment="1">
      <alignment/>
    </xf>
    <xf numFmtId="43" fontId="1" fillId="21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21" borderId="11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0" fillId="20" borderId="11" xfId="42" applyFont="1" applyFill="1" applyBorder="1" applyAlignment="1">
      <alignment/>
    </xf>
    <xf numFmtId="43" fontId="0" fillId="20" borderId="10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0" fontId="1" fillId="21" borderId="17" xfId="0" applyFont="1" applyFill="1" applyBorder="1" applyAlignment="1">
      <alignment horizontal="right"/>
    </xf>
    <xf numFmtId="43" fontId="1" fillId="21" borderId="11" xfId="42" applyFont="1" applyFill="1" applyBorder="1" applyAlignment="1">
      <alignment/>
    </xf>
    <xf numFmtId="43" fontId="1" fillId="21" borderId="12" xfId="42" applyFont="1" applyFill="1" applyBorder="1" applyAlignment="1">
      <alignment/>
    </xf>
    <xf numFmtId="0" fontId="1" fillId="21" borderId="17" xfId="0" applyFont="1" applyFill="1" applyBorder="1" applyAlignment="1">
      <alignment horizontal="right" wrapText="1"/>
    </xf>
    <xf numFmtId="43" fontId="1" fillId="21" borderId="20" xfId="42" applyFont="1" applyFill="1" applyBorder="1" applyAlignment="1">
      <alignment/>
    </xf>
    <xf numFmtId="43" fontId="1" fillId="21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21" borderId="21" xfId="42" applyFont="1" applyFill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21" borderId="22" xfId="42" applyNumberFormat="1" applyFont="1" applyFill="1" applyBorder="1" applyAlignment="1">
      <alignment/>
    </xf>
    <xf numFmtId="164" fontId="1" fillId="21" borderId="23" xfId="42" applyNumberFormat="1" applyFont="1" applyFill="1" applyBorder="1" applyAlignment="1">
      <alignment/>
    </xf>
    <xf numFmtId="164" fontId="1" fillId="21" borderId="24" xfId="42" applyNumberFormat="1" applyFont="1" applyFill="1" applyBorder="1" applyAlignment="1">
      <alignment/>
    </xf>
    <xf numFmtId="164" fontId="1" fillId="21" borderId="21" xfId="42" applyNumberFormat="1" applyFont="1" applyFill="1" applyBorder="1" applyAlignment="1">
      <alignment/>
    </xf>
    <xf numFmtId="164" fontId="1" fillId="21" borderId="21" xfId="42" applyNumberFormat="1" applyFont="1" applyFill="1" applyBorder="1" applyAlignment="1">
      <alignment/>
    </xf>
    <xf numFmtId="164" fontId="1" fillId="21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7" xfId="42" applyFont="1" applyBorder="1" applyAlignment="1">
      <alignment/>
    </xf>
    <xf numFmtId="3" fontId="6" fillId="0" borderId="25" xfId="56" applyNumberFormat="1" applyFont="1" applyFill="1" applyBorder="1" applyAlignment="1">
      <alignment vertical="center" wrapText="1"/>
      <protection/>
    </xf>
    <xf numFmtId="3" fontId="6" fillId="0" borderId="26" xfId="56" applyNumberFormat="1" applyFont="1" applyFill="1" applyBorder="1" applyAlignment="1">
      <alignment vertical="center" wrapText="1"/>
      <protection/>
    </xf>
    <xf numFmtId="3" fontId="6" fillId="0" borderId="27" xfId="56" applyNumberFormat="1" applyFont="1" applyFill="1" applyBorder="1" applyAlignment="1">
      <alignment vertical="center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25" fillId="0" borderId="31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49" fontId="25" fillId="0" borderId="35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8.0039062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23" t="s">
        <v>71</v>
      </c>
      <c r="B1" s="139" t="s">
        <v>30</v>
      </c>
      <c r="C1" s="133" t="s">
        <v>189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24"/>
      <c r="B2" s="140"/>
      <c r="C2" s="144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27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28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14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24"/>
      <c r="B3" s="140"/>
      <c r="C3" s="136" t="s">
        <v>12</v>
      </c>
      <c r="D3" s="137"/>
      <c r="E3" s="137"/>
      <c r="F3" s="137"/>
      <c r="G3" s="137"/>
      <c r="H3" s="137"/>
      <c r="I3" s="137"/>
      <c r="J3" s="137"/>
      <c r="K3" s="137"/>
      <c r="L3" s="138"/>
      <c r="M3" s="136" t="s">
        <v>13</v>
      </c>
      <c r="N3" s="137"/>
      <c r="O3" s="137"/>
      <c r="P3" s="137"/>
      <c r="Q3" s="137"/>
      <c r="R3" s="137"/>
      <c r="S3" s="137"/>
      <c r="T3" s="137"/>
      <c r="U3" s="137"/>
      <c r="V3" s="138"/>
      <c r="W3" s="136" t="s">
        <v>12</v>
      </c>
      <c r="X3" s="137"/>
      <c r="Y3" s="137"/>
      <c r="Z3" s="137"/>
      <c r="AA3" s="137"/>
      <c r="AB3" s="137"/>
      <c r="AC3" s="137"/>
      <c r="AD3" s="137"/>
      <c r="AE3" s="137"/>
      <c r="AF3" s="138"/>
      <c r="AG3" s="136" t="s">
        <v>13</v>
      </c>
      <c r="AH3" s="137"/>
      <c r="AI3" s="137"/>
      <c r="AJ3" s="137"/>
      <c r="AK3" s="137"/>
      <c r="AL3" s="137"/>
      <c r="AM3" s="137"/>
      <c r="AN3" s="137"/>
      <c r="AO3" s="137"/>
      <c r="AP3" s="138"/>
      <c r="AQ3" s="136" t="s">
        <v>12</v>
      </c>
      <c r="AR3" s="137"/>
      <c r="AS3" s="137"/>
      <c r="AT3" s="137"/>
      <c r="AU3" s="137"/>
      <c r="AV3" s="137"/>
      <c r="AW3" s="137"/>
      <c r="AX3" s="137"/>
      <c r="AY3" s="137"/>
      <c r="AZ3" s="138"/>
      <c r="BA3" s="136" t="s">
        <v>13</v>
      </c>
      <c r="BB3" s="137"/>
      <c r="BC3" s="137"/>
      <c r="BD3" s="137"/>
      <c r="BE3" s="137"/>
      <c r="BF3" s="137"/>
      <c r="BG3" s="137"/>
      <c r="BH3" s="137"/>
      <c r="BI3" s="137"/>
      <c r="BJ3" s="138"/>
      <c r="BK3" s="11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24"/>
      <c r="B4" s="140"/>
      <c r="C4" s="147" t="s">
        <v>31</v>
      </c>
      <c r="D4" s="148"/>
      <c r="E4" s="148"/>
      <c r="F4" s="148"/>
      <c r="G4" s="149"/>
      <c r="H4" s="117" t="s">
        <v>32</v>
      </c>
      <c r="I4" s="118"/>
      <c r="J4" s="118"/>
      <c r="K4" s="118"/>
      <c r="L4" s="119"/>
      <c r="M4" s="147" t="s">
        <v>31</v>
      </c>
      <c r="N4" s="148"/>
      <c r="O4" s="148"/>
      <c r="P4" s="148"/>
      <c r="Q4" s="149"/>
      <c r="R4" s="117" t="s">
        <v>32</v>
      </c>
      <c r="S4" s="118"/>
      <c r="T4" s="118"/>
      <c r="U4" s="118"/>
      <c r="V4" s="119"/>
      <c r="W4" s="147" t="s">
        <v>31</v>
      </c>
      <c r="X4" s="148"/>
      <c r="Y4" s="148"/>
      <c r="Z4" s="148"/>
      <c r="AA4" s="149"/>
      <c r="AB4" s="117" t="s">
        <v>32</v>
      </c>
      <c r="AC4" s="118"/>
      <c r="AD4" s="118"/>
      <c r="AE4" s="118"/>
      <c r="AF4" s="119"/>
      <c r="AG4" s="147" t="s">
        <v>31</v>
      </c>
      <c r="AH4" s="148"/>
      <c r="AI4" s="148"/>
      <c r="AJ4" s="148"/>
      <c r="AK4" s="149"/>
      <c r="AL4" s="117" t="s">
        <v>32</v>
      </c>
      <c r="AM4" s="118"/>
      <c r="AN4" s="118"/>
      <c r="AO4" s="118"/>
      <c r="AP4" s="119"/>
      <c r="AQ4" s="147" t="s">
        <v>31</v>
      </c>
      <c r="AR4" s="148"/>
      <c r="AS4" s="148"/>
      <c r="AT4" s="148"/>
      <c r="AU4" s="149"/>
      <c r="AV4" s="117" t="s">
        <v>32</v>
      </c>
      <c r="AW4" s="118"/>
      <c r="AX4" s="118"/>
      <c r="AY4" s="118"/>
      <c r="AZ4" s="119"/>
      <c r="BA4" s="147" t="s">
        <v>31</v>
      </c>
      <c r="BB4" s="148"/>
      <c r="BC4" s="148"/>
      <c r="BD4" s="148"/>
      <c r="BE4" s="149"/>
      <c r="BF4" s="117" t="s">
        <v>32</v>
      </c>
      <c r="BG4" s="118"/>
      <c r="BH4" s="118"/>
      <c r="BI4" s="118"/>
      <c r="BJ4" s="119"/>
      <c r="BK4" s="11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24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1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72</v>
      </c>
      <c r="B7" s="18" t="s">
        <v>14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95</v>
      </c>
      <c r="C8" s="45">
        <v>0</v>
      </c>
      <c r="D8" s="53">
        <v>302.460444184</v>
      </c>
      <c r="E8" s="45">
        <v>0</v>
      </c>
      <c r="F8" s="45">
        <v>0</v>
      </c>
      <c r="G8" s="45">
        <v>0</v>
      </c>
      <c r="H8" s="45">
        <v>4.8003044390000005</v>
      </c>
      <c r="I8" s="45">
        <v>1979.6620132130001</v>
      </c>
      <c r="J8" s="45">
        <v>616.494504677</v>
      </c>
      <c r="K8" s="45">
        <v>84.143537191</v>
      </c>
      <c r="L8" s="45">
        <v>303.519409897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2.587946819</v>
      </c>
      <c r="S8" s="45">
        <v>114.317360515</v>
      </c>
      <c r="T8" s="45">
        <v>19.50906529</v>
      </c>
      <c r="U8" s="45">
        <v>0</v>
      </c>
      <c r="V8" s="45">
        <v>6.731888334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0.001161062</v>
      </c>
      <c r="AC8" s="45">
        <v>0</v>
      </c>
      <c r="AD8" s="45">
        <v>0</v>
      </c>
      <c r="AE8" s="45">
        <v>0</v>
      </c>
      <c r="AF8" s="45">
        <v>0.014984329000000001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0.009801948</v>
      </c>
      <c r="AQ8" s="45">
        <v>0</v>
      </c>
      <c r="AR8" s="53">
        <v>15.731515728</v>
      </c>
      <c r="AS8" s="45">
        <v>0</v>
      </c>
      <c r="AT8" s="45">
        <v>0</v>
      </c>
      <c r="AU8" s="45">
        <v>0</v>
      </c>
      <c r="AV8" s="45">
        <v>23.365654144000004</v>
      </c>
      <c r="AW8" s="45">
        <v>2136.2319153880003</v>
      </c>
      <c r="AX8" s="45">
        <v>60.396113318</v>
      </c>
      <c r="AY8" s="45">
        <v>0</v>
      </c>
      <c r="AZ8" s="45">
        <v>291.49461294500003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6.8663182250000006</v>
      </c>
      <c r="BG8" s="53">
        <v>296.048539984</v>
      </c>
      <c r="BH8" s="45">
        <v>3.79601011</v>
      </c>
      <c r="BI8" s="45">
        <v>0</v>
      </c>
      <c r="BJ8" s="45">
        <v>30.036363153</v>
      </c>
      <c r="BK8" s="100">
        <f>SUM(C8:BJ8)</f>
        <v>6298.219464893</v>
      </c>
    </row>
    <row r="9" spans="1:63" ht="12.75">
      <c r="A9" s="36"/>
      <c r="B9" s="37" t="s">
        <v>81</v>
      </c>
      <c r="C9" s="102">
        <f>SUM(C8)</f>
        <v>0</v>
      </c>
      <c r="D9" s="102">
        <f aca="true" t="shared" si="0" ref="D9:BJ9">SUM(D8)</f>
        <v>302.460444184</v>
      </c>
      <c r="E9" s="102">
        <f t="shared" si="0"/>
        <v>0</v>
      </c>
      <c r="F9" s="102">
        <f t="shared" si="0"/>
        <v>0</v>
      </c>
      <c r="G9" s="102">
        <f t="shared" si="0"/>
        <v>0</v>
      </c>
      <c r="H9" s="102">
        <f t="shared" si="0"/>
        <v>4.8003044390000005</v>
      </c>
      <c r="I9" s="102">
        <f t="shared" si="0"/>
        <v>1979.6620132130001</v>
      </c>
      <c r="J9" s="102">
        <f t="shared" si="0"/>
        <v>616.494504677</v>
      </c>
      <c r="K9" s="102">
        <f t="shared" si="0"/>
        <v>84.143537191</v>
      </c>
      <c r="L9" s="102">
        <f t="shared" si="0"/>
        <v>303.519409897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3">
        <f t="shared" si="0"/>
        <v>0</v>
      </c>
      <c r="Q9" s="104">
        <f t="shared" si="0"/>
        <v>0</v>
      </c>
      <c r="R9" s="105">
        <f t="shared" si="0"/>
        <v>2.587946819</v>
      </c>
      <c r="S9" s="102">
        <f t="shared" si="0"/>
        <v>114.317360515</v>
      </c>
      <c r="T9" s="102">
        <f t="shared" si="0"/>
        <v>19.50906529</v>
      </c>
      <c r="U9" s="103">
        <f t="shared" si="0"/>
        <v>0</v>
      </c>
      <c r="V9" s="104">
        <f t="shared" si="0"/>
        <v>6.731888334</v>
      </c>
      <c r="W9" s="105">
        <f t="shared" si="0"/>
        <v>0</v>
      </c>
      <c r="X9" s="102">
        <f t="shared" si="0"/>
        <v>0</v>
      </c>
      <c r="Y9" s="102">
        <f t="shared" si="0"/>
        <v>0</v>
      </c>
      <c r="Z9" s="103">
        <f t="shared" si="0"/>
        <v>0</v>
      </c>
      <c r="AA9" s="104">
        <f t="shared" si="0"/>
        <v>0</v>
      </c>
      <c r="AB9" s="105">
        <f t="shared" si="0"/>
        <v>0.001161062</v>
      </c>
      <c r="AC9" s="102">
        <f t="shared" si="0"/>
        <v>0</v>
      </c>
      <c r="AD9" s="102">
        <f t="shared" si="0"/>
        <v>0</v>
      </c>
      <c r="AE9" s="102">
        <f t="shared" si="0"/>
        <v>0</v>
      </c>
      <c r="AF9" s="102">
        <f t="shared" si="0"/>
        <v>0.014984329000000001</v>
      </c>
      <c r="AG9" s="102">
        <f t="shared" si="0"/>
        <v>0</v>
      </c>
      <c r="AH9" s="102">
        <f t="shared" si="0"/>
        <v>0</v>
      </c>
      <c r="AI9" s="102">
        <f t="shared" si="0"/>
        <v>0</v>
      </c>
      <c r="AJ9" s="102">
        <f t="shared" si="0"/>
        <v>0</v>
      </c>
      <c r="AK9" s="102">
        <f t="shared" si="0"/>
        <v>0</v>
      </c>
      <c r="AL9" s="102">
        <f t="shared" si="0"/>
        <v>0</v>
      </c>
      <c r="AM9" s="102">
        <f t="shared" si="0"/>
        <v>0</v>
      </c>
      <c r="AN9" s="102">
        <f t="shared" si="0"/>
        <v>0</v>
      </c>
      <c r="AO9" s="103">
        <f t="shared" si="0"/>
        <v>0</v>
      </c>
      <c r="AP9" s="104">
        <f t="shared" si="0"/>
        <v>0.009801948</v>
      </c>
      <c r="AQ9" s="105">
        <f t="shared" si="0"/>
        <v>0</v>
      </c>
      <c r="AR9" s="102">
        <f t="shared" si="0"/>
        <v>15.731515728</v>
      </c>
      <c r="AS9" s="102">
        <f t="shared" si="0"/>
        <v>0</v>
      </c>
      <c r="AT9" s="103">
        <f t="shared" si="0"/>
        <v>0</v>
      </c>
      <c r="AU9" s="104">
        <f t="shared" si="0"/>
        <v>0</v>
      </c>
      <c r="AV9" s="105">
        <f t="shared" si="0"/>
        <v>23.365654144000004</v>
      </c>
      <c r="AW9" s="102">
        <f t="shared" si="0"/>
        <v>2136.2319153880003</v>
      </c>
      <c r="AX9" s="102">
        <f t="shared" si="0"/>
        <v>60.396113318</v>
      </c>
      <c r="AY9" s="103">
        <f t="shared" si="0"/>
        <v>0</v>
      </c>
      <c r="AZ9" s="104">
        <f t="shared" si="0"/>
        <v>291.49461294500003</v>
      </c>
      <c r="BA9" s="105">
        <f t="shared" si="0"/>
        <v>0</v>
      </c>
      <c r="BB9" s="102">
        <f t="shared" si="0"/>
        <v>0</v>
      </c>
      <c r="BC9" s="102">
        <f t="shared" si="0"/>
        <v>0</v>
      </c>
      <c r="BD9" s="103">
        <f t="shared" si="0"/>
        <v>0</v>
      </c>
      <c r="BE9" s="104">
        <f t="shared" si="0"/>
        <v>0</v>
      </c>
      <c r="BF9" s="105">
        <f t="shared" si="0"/>
        <v>6.8663182250000006</v>
      </c>
      <c r="BG9" s="102">
        <f t="shared" si="0"/>
        <v>296.048539984</v>
      </c>
      <c r="BH9" s="102">
        <f t="shared" si="0"/>
        <v>3.79601011</v>
      </c>
      <c r="BI9" s="103">
        <f t="shared" si="0"/>
        <v>0</v>
      </c>
      <c r="BJ9" s="104">
        <f t="shared" si="0"/>
        <v>30.036363153</v>
      </c>
      <c r="BK9" s="99">
        <f>SUM(C9:BJ9)</f>
        <v>6298.219464893</v>
      </c>
    </row>
    <row r="10" spans="1:63" ht="12.75">
      <c r="A10" s="11" t="s">
        <v>73</v>
      </c>
      <c r="B10" s="18" t="s">
        <v>3</v>
      </c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2"/>
    </row>
    <row r="11" spans="1:63" ht="12.75">
      <c r="A11" s="11"/>
      <c r="B11" s="46" t="s">
        <v>96</v>
      </c>
      <c r="C11" s="45">
        <v>0</v>
      </c>
      <c r="D11" s="53">
        <v>151.408927868</v>
      </c>
      <c r="E11" s="45">
        <v>0</v>
      </c>
      <c r="F11" s="45">
        <v>0</v>
      </c>
      <c r="G11" s="54">
        <v>0</v>
      </c>
      <c r="H11" s="55">
        <v>0.22733890199999998</v>
      </c>
      <c r="I11" s="45">
        <v>95.025242085</v>
      </c>
      <c r="J11" s="45">
        <v>0</v>
      </c>
      <c r="K11" s="56">
        <v>6.495185176</v>
      </c>
      <c r="L11" s="54">
        <v>62.58576765800001</v>
      </c>
      <c r="M11" s="55">
        <v>0</v>
      </c>
      <c r="N11" s="53">
        <v>0</v>
      </c>
      <c r="O11" s="45">
        <v>0</v>
      </c>
      <c r="P11" s="56">
        <v>0</v>
      </c>
      <c r="Q11" s="54">
        <v>0</v>
      </c>
      <c r="R11" s="55">
        <v>0.25471635000000004</v>
      </c>
      <c r="S11" s="45">
        <v>0</v>
      </c>
      <c r="T11" s="45">
        <v>0</v>
      </c>
      <c r="U11" s="45">
        <v>0</v>
      </c>
      <c r="V11" s="54">
        <v>0</v>
      </c>
      <c r="W11" s="55">
        <v>0</v>
      </c>
      <c r="X11" s="45">
        <v>0</v>
      </c>
      <c r="Y11" s="45">
        <v>0</v>
      </c>
      <c r="Z11" s="56">
        <v>0</v>
      </c>
      <c r="AA11" s="54">
        <v>0</v>
      </c>
      <c r="AB11" s="55">
        <v>0</v>
      </c>
      <c r="AC11" s="45">
        <v>0</v>
      </c>
      <c r="AD11" s="45">
        <v>0</v>
      </c>
      <c r="AE11" s="45">
        <v>0</v>
      </c>
      <c r="AF11" s="54">
        <v>0</v>
      </c>
      <c r="AG11" s="55">
        <v>0</v>
      </c>
      <c r="AH11" s="45">
        <v>0</v>
      </c>
      <c r="AI11" s="45">
        <v>0</v>
      </c>
      <c r="AJ11" s="45">
        <v>0</v>
      </c>
      <c r="AK11" s="54">
        <v>0</v>
      </c>
      <c r="AL11" s="55">
        <v>0</v>
      </c>
      <c r="AM11" s="45">
        <v>0</v>
      </c>
      <c r="AN11" s="45">
        <v>0</v>
      </c>
      <c r="AO11" s="56">
        <v>0</v>
      </c>
      <c r="AP11" s="54">
        <v>0</v>
      </c>
      <c r="AQ11" s="55">
        <v>0</v>
      </c>
      <c r="AR11" s="53">
        <v>21.274292881</v>
      </c>
      <c r="AS11" s="45">
        <v>0</v>
      </c>
      <c r="AT11" s="56">
        <v>0</v>
      </c>
      <c r="AU11" s="54">
        <v>0</v>
      </c>
      <c r="AV11" s="55">
        <v>3.3322598169999997</v>
      </c>
      <c r="AW11" s="45">
        <v>25.705723439999996</v>
      </c>
      <c r="AX11" s="45">
        <v>0</v>
      </c>
      <c r="AY11" s="56">
        <v>0</v>
      </c>
      <c r="AZ11" s="54">
        <v>46.784874404</v>
      </c>
      <c r="BA11" s="55">
        <v>0</v>
      </c>
      <c r="BB11" s="53">
        <v>0</v>
      </c>
      <c r="BC11" s="45">
        <v>0</v>
      </c>
      <c r="BD11" s="56">
        <v>0</v>
      </c>
      <c r="BE11" s="54">
        <v>0</v>
      </c>
      <c r="BF11" s="55">
        <v>0.48247278200000004</v>
      </c>
      <c r="BG11" s="53">
        <v>0.461101667</v>
      </c>
      <c r="BH11" s="45">
        <v>0</v>
      </c>
      <c r="BI11" s="45">
        <v>0</v>
      </c>
      <c r="BJ11" s="45">
        <v>3.3963261160000005</v>
      </c>
      <c r="BK11" s="100">
        <f>SUM(C11:BJ11)</f>
        <v>417.43422914600006</v>
      </c>
    </row>
    <row r="12" spans="1:63" ht="12.75">
      <c r="A12" s="11"/>
      <c r="B12" s="47" t="s">
        <v>97</v>
      </c>
      <c r="C12" s="45">
        <v>0</v>
      </c>
      <c r="D12" s="53">
        <v>43.50841218</v>
      </c>
      <c r="E12" s="45">
        <v>0</v>
      </c>
      <c r="F12" s="45">
        <v>0</v>
      </c>
      <c r="G12" s="54">
        <v>0</v>
      </c>
      <c r="H12" s="55">
        <v>0.743685713</v>
      </c>
      <c r="I12" s="45">
        <v>0.367957633</v>
      </c>
      <c r="J12" s="45">
        <v>0</v>
      </c>
      <c r="K12" s="56">
        <v>0</v>
      </c>
      <c r="L12" s="54">
        <v>2.479342633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0.47873172900000005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0.034825203000000006</v>
      </c>
      <c r="AS12" s="45">
        <v>0</v>
      </c>
      <c r="AT12" s="56">
        <v>0</v>
      </c>
      <c r="AU12" s="54">
        <v>0</v>
      </c>
      <c r="AV12" s="55">
        <v>1.844133822</v>
      </c>
      <c r="AW12" s="45">
        <v>17.568526631</v>
      </c>
      <c r="AX12" s="45">
        <v>0</v>
      </c>
      <c r="AY12" s="56">
        <v>0</v>
      </c>
      <c r="AZ12" s="54">
        <v>23.260934819000003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0.618119646</v>
      </c>
      <c r="BG12" s="53">
        <v>0.727546421</v>
      </c>
      <c r="BH12" s="45">
        <v>0</v>
      </c>
      <c r="BI12" s="45">
        <v>0</v>
      </c>
      <c r="BJ12" s="45">
        <v>0.403473329</v>
      </c>
      <c r="BK12" s="100">
        <f>SUM(C12:BJ12)</f>
        <v>92.035689759</v>
      </c>
    </row>
    <row r="13" spans="1:63" ht="12.75">
      <c r="A13" s="11"/>
      <c r="B13" s="47" t="s">
        <v>186</v>
      </c>
      <c r="C13" s="45">
        <v>0</v>
      </c>
      <c r="D13" s="53">
        <v>34.856696604</v>
      </c>
      <c r="E13" s="45">
        <v>0</v>
      </c>
      <c r="F13" s="45">
        <v>0</v>
      </c>
      <c r="G13" s="54">
        <v>0</v>
      </c>
      <c r="H13" s="55">
        <v>0.044319688</v>
      </c>
      <c r="I13" s="45">
        <v>5.556864676</v>
      </c>
      <c r="J13" s="45">
        <v>0</v>
      </c>
      <c r="K13" s="56">
        <v>0</v>
      </c>
      <c r="L13" s="54">
        <v>10.144835709999999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0.018595417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0.153424255</v>
      </c>
      <c r="AW13" s="45">
        <v>2.211540921</v>
      </c>
      <c r="AX13" s="45">
        <v>0</v>
      </c>
      <c r="AY13" s="56">
        <v>0</v>
      </c>
      <c r="AZ13" s="54">
        <v>0.31064276199999996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0.031858821</v>
      </c>
      <c r="BG13" s="53">
        <v>0.020214263</v>
      </c>
      <c r="BH13" s="45">
        <v>0</v>
      </c>
      <c r="BI13" s="45">
        <v>0</v>
      </c>
      <c r="BJ13" s="45">
        <v>0.000606125</v>
      </c>
      <c r="BK13" s="100">
        <f>SUM(C13:BJ13)</f>
        <v>53.34959924199999</v>
      </c>
    </row>
    <row r="14" spans="1:63" ht="12.75">
      <c r="A14" s="36"/>
      <c r="B14" s="37" t="s">
        <v>82</v>
      </c>
      <c r="C14" s="106">
        <f>SUM(C11:C13)</f>
        <v>0</v>
      </c>
      <c r="D14" s="106">
        <f aca="true" t="shared" si="1" ref="D14:BK14">SUM(D11:D13)</f>
        <v>229.774036652</v>
      </c>
      <c r="E14" s="106">
        <f t="shared" si="1"/>
        <v>0</v>
      </c>
      <c r="F14" s="106">
        <f t="shared" si="1"/>
        <v>0</v>
      </c>
      <c r="G14" s="106">
        <f t="shared" si="1"/>
        <v>0</v>
      </c>
      <c r="H14" s="106">
        <f t="shared" si="1"/>
        <v>1.015344303</v>
      </c>
      <c r="I14" s="106">
        <f t="shared" si="1"/>
        <v>100.95006439400001</v>
      </c>
      <c r="J14" s="106">
        <f t="shared" si="1"/>
        <v>0</v>
      </c>
      <c r="K14" s="106">
        <f t="shared" si="1"/>
        <v>6.495185176</v>
      </c>
      <c r="L14" s="106">
        <f t="shared" si="1"/>
        <v>75.209946001</v>
      </c>
      <c r="M14" s="106">
        <f t="shared" si="1"/>
        <v>0</v>
      </c>
      <c r="N14" s="106">
        <f t="shared" si="1"/>
        <v>0</v>
      </c>
      <c r="O14" s="106">
        <f t="shared" si="1"/>
        <v>0</v>
      </c>
      <c r="P14" s="106">
        <f t="shared" si="1"/>
        <v>0</v>
      </c>
      <c r="Q14" s="106">
        <f t="shared" si="1"/>
        <v>0</v>
      </c>
      <c r="R14" s="106">
        <f t="shared" si="1"/>
        <v>0.7520434960000001</v>
      </c>
      <c r="S14" s="106">
        <f t="shared" si="1"/>
        <v>0</v>
      </c>
      <c r="T14" s="106">
        <f t="shared" si="1"/>
        <v>0</v>
      </c>
      <c r="U14" s="106">
        <f t="shared" si="1"/>
        <v>0</v>
      </c>
      <c r="V14" s="106">
        <f t="shared" si="1"/>
        <v>0</v>
      </c>
      <c r="W14" s="106">
        <f t="shared" si="1"/>
        <v>0</v>
      </c>
      <c r="X14" s="106">
        <f t="shared" si="1"/>
        <v>0</v>
      </c>
      <c r="Y14" s="106">
        <f t="shared" si="1"/>
        <v>0</v>
      </c>
      <c r="Z14" s="106">
        <f t="shared" si="1"/>
        <v>0</v>
      </c>
      <c r="AA14" s="106">
        <f t="shared" si="1"/>
        <v>0</v>
      </c>
      <c r="AB14" s="106">
        <f t="shared" si="1"/>
        <v>0</v>
      </c>
      <c r="AC14" s="106">
        <f t="shared" si="1"/>
        <v>0</v>
      </c>
      <c r="AD14" s="106">
        <f t="shared" si="1"/>
        <v>0</v>
      </c>
      <c r="AE14" s="106">
        <f t="shared" si="1"/>
        <v>0</v>
      </c>
      <c r="AF14" s="106">
        <f t="shared" si="1"/>
        <v>0</v>
      </c>
      <c r="AG14" s="106">
        <f t="shared" si="1"/>
        <v>0</v>
      </c>
      <c r="AH14" s="106">
        <f t="shared" si="1"/>
        <v>0</v>
      </c>
      <c r="AI14" s="106">
        <f t="shared" si="1"/>
        <v>0</v>
      </c>
      <c r="AJ14" s="106">
        <f t="shared" si="1"/>
        <v>0</v>
      </c>
      <c r="AK14" s="106">
        <f t="shared" si="1"/>
        <v>0</v>
      </c>
      <c r="AL14" s="106">
        <f t="shared" si="1"/>
        <v>0</v>
      </c>
      <c r="AM14" s="106">
        <f t="shared" si="1"/>
        <v>0</v>
      </c>
      <c r="AN14" s="106">
        <f t="shared" si="1"/>
        <v>0</v>
      </c>
      <c r="AO14" s="106">
        <f t="shared" si="1"/>
        <v>0</v>
      </c>
      <c r="AP14" s="106">
        <f t="shared" si="1"/>
        <v>0</v>
      </c>
      <c r="AQ14" s="106">
        <f t="shared" si="1"/>
        <v>0</v>
      </c>
      <c r="AR14" s="106">
        <f t="shared" si="1"/>
        <v>21.309118084</v>
      </c>
      <c r="AS14" s="106">
        <f t="shared" si="1"/>
        <v>0</v>
      </c>
      <c r="AT14" s="106">
        <f t="shared" si="1"/>
        <v>0</v>
      </c>
      <c r="AU14" s="106">
        <f t="shared" si="1"/>
        <v>0</v>
      </c>
      <c r="AV14" s="106">
        <f t="shared" si="1"/>
        <v>5.329817894</v>
      </c>
      <c r="AW14" s="106">
        <f t="shared" si="1"/>
        <v>45.485790992</v>
      </c>
      <c r="AX14" s="106">
        <f t="shared" si="1"/>
        <v>0</v>
      </c>
      <c r="AY14" s="106">
        <f t="shared" si="1"/>
        <v>0</v>
      </c>
      <c r="AZ14" s="106">
        <f t="shared" si="1"/>
        <v>70.356451985</v>
      </c>
      <c r="BA14" s="106">
        <f t="shared" si="1"/>
        <v>0</v>
      </c>
      <c r="BB14" s="106">
        <f t="shared" si="1"/>
        <v>0</v>
      </c>
      <c r="BC14" s="106">
        <f t="shared" si="1"/>
        <v>0</v>
      </c>
      <c r="BD14" s="106">
        <f t="shared" si="1"/>
        <v>0</v>
      </c>
      <c r="BE14" s="106">
        <f t="shared" si="1"/>
        <v>0</v>
      </c>
      <c r="BF14" s="106">
        <f t="shared" si="1"/>
        <v>1.132451249</v>
      </c>
      <c r="BG14" s="106">
        <f t="shared" si="1"/>
        <v>1.2088623509999998</v>
      </c>
      <c r="BH14" s="106">
        <f t="shared" si="1"/>
        <v>0</v>
      </c>
      <c r="BI14" s="106">
        <f t="shared" si="1"/>
        <v>0</v>
      </c>
      <c r="BJ14" s="106">
        <f t="shared" si="1"/>
        <v>3.8004055700000006</v>
      </c>
      <c r="BK14" s="106">
        <f t="shared" si="1"/>
        <v>562.819518147</v>
      </c>
    </row>
    <row r="15" spans="1:63" ht="12.75">
      <c r="A15" s="11" t="s">
        <v>74</v>
      </c>
      <c r="B15" s="18" t="s">
        <v>10</v>
      </c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2"/>
    </row>
    <row r="16" spans="1:63" ht="12.75">
      <c r="A16" s="110"/>
      <c r="B16" s="3" t="s">
        <v>133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8">
        <v>0</v>
      </c>
      <c r="I16" s="45">
        <v>0</v>
      </c>
      <c r="J16" s="45">
        <v>0</v>
      </c>
      <c r="K16" s="45">
        <v>0</v>
      </c>
      <c r="L16" s="54">
        <v>0</v>
      </c>
      <c r="M16" s="78">
        <v>0</v>
      </c>
      <c r="N16" s="53">
        <v>0</v>
      </c>
      <c r="O16" s="45">
        <v>0</v>
      </c>
      <c r="P16" s="45">
        <v>0</v>
      </c>
      <c r="Q16" s="54">
        <v>0</v>
      </c>
      <c r="R16" s="78">
        <v>0</v>
      </c>
      <c r="S16" s="45">
        <v>0</v>
      </c>
      <c r="T16" s="45">
        <v>0</v>
      </c>
      <c r="U16" s="45">
        <v>0</v>
      </c>
      <c r="V16" s="54">
        <v>0</v>
      </c>
      <c r="W16" s="78">
        <v>0</v>
      </c>
      <c r="X16" s="45">
        <v>0</v>
      </c>
      <c r="Y16" s="45">
        <v>0</v>
      </c>
      <c r="Z16" s="45">
        <v>0</v>
      </c>
      <c r="AA16" s="54">
        <v>0</v>
      </c>
      <c r="AB16" s="78">
        <v>0</v>
      </c>
      <c r="AC16" s="45">
        <v>0</v>
      </c>
      <c r="AD16" s="45">
        <v>0</v>
      </c>
      <c r="AE16" s="45">
        <v>0</v>
      </c>
      <c r="AF16" s="54">
        <v>0</v>
      </c>
      <c r="AG16" s="78">
        <v>0</v>
      </c>
      <c r="AH16" s="45">
        <v>0</v>
      </c>
      <c r="AI16" s="45">
        <v>0</v>
      </c>
      <c r="AJ16" s="45">
        <v>0</v>
      </c>
      <c r="AK16" s="54">
        <v>0</v>
      </c>
      <c r="AL16" s="78">
        <v>0</v>
      </c>
      <c r="AM16" s="45">
        <v>0</v>
      </c>
      <c r="AN16" s="45">
        <v>0</v>
      </c>
      <c r="AO16" s="45">
        <v>0</v>
      </c>
      <c r="AP16" s="54">
        <v>0</v>
      </c>
      <c r="AQ16" s="78">
        <v>0</v>
      </c>
      <c r="AR16" s="53">
        <v>0</v>
      </c>
      <c r="AS16" s="45">
        <v>0</v>
      </c>
      <c r="AT16" s="45">
        <v>0</v>
      </c>
      <c r="AU16" s="54">
        <v>0</v>
      </c>
      <c r="AV16" s="78">
        <v>19.084233371</v>
      </c>
      <c r="AW16" s="45">
        <v>3.614517859</v>
      </c>
      <c r="AX16" s="45">
        <v>0</v>
      </c>
      <c r="AY16" s="45">
        <v>0</v>
      </c>
      <c r="AZ16" s="54">
        <v>84.759735645</v>
      </c>
      <c r="BA16" s="78">
        <v>0</v>
      </c>
      <c r="BB16" s="53">
        <v>0</v>
      </c>
      <c r="BC16" s="45">
        <v>0</v>
      </c>
      <c r="BD16" s="45">
        <v>0</v>
      </c>
      <c r="BE16" s="54">
        <v>0</v>
      </c>
      <c r="BF16" s="78">
        <v>3.050391468</v>
      </c>
      <c r="BG16" s="53">
        <v>7.658526620999999</v>
      </c>
      <c r="BH16" s="45">
        <v>0</v>
      </c>
      <c r="BI16" s="45">
        <v>0</v>
      </c>
      <c r="BJ16" s="54">
        <v>13.567051467</v>
      </c>
      <c r="BK16" s="49">
        <f aca="true" t="shared" si="2" ref="BK16:BK67">SUM(C16:BJ16)</f>
        <v>131.734456431</v>
      </c>
    </row>
    <row r="17" spans="1:63" ht="12.75">
      <c r="A17" s="110"/>
      <c r="B17" s="3" t="s">
        <v>134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8">
        <v>0.203559261</v>
      </c>
      <c r="I17" s="45">
        <v>0</v>
      </c>
      <c r="J17" s="45">
        <v>0</v>
      </c>
      <c r="K17" s="45">
        <v>0</v>
      </c>
      <c r="L17" s="54">
        <v>1.11964121</v>
      </c>
      <c r="M17" s="78">
        <v>0</v>
      </c>
      <c r="N17" s="53">
        <v>0</v>
      </c>
      <c r="O17" s="45">
        <v>0</v>
      </c>
      <c r="P17" s="45">
        <v>0</v>
      </c>
      <c r="Q17" s="54">
        <v>0</v>
      </c>
      <c r="R17" s="78">
        <v>0.04539086</v>
      </c>
      <c r="S17" s="45">
        <v>0</v>
      </c>
      <c r="T17" s="45">
        <v>0</v>
      </c>
      <c r="U17" s="45">
        <v>0</v>
      </c>
      <c r="V17" s="54">
        <v>0</v>
      </c>
      <c r="W17" s="78">
        <v>0</v>
      </c>
      <c r="X17" s="45">
        <v>0</v>
      </c>
      <c r="Y17" s="45">
        <v>0</v>
      </c>
      <c r="Z17" s="45">
        <v>0</v>
      </c>
      <c r="AA17" s="54">
        <v>0</v>
      </c>
      <c r="AB17" s="78">
        <v>0.0026059119999999997</v>
      </c>
      <c r="AC17" s="45">
        <v>0</v>
      </c>
      <c r="AD17" s="45">
        <v>0</v>
      </c>
      <c r="AE17" s="45">
        <v>0</v>
      </c>
      <c r="AF17" s="54">
        <v>0</v>
      </c>
      <c r="AG17" s="78">
        <v>0</v>
      </c>
      <c r="AH17" s="45">
        <v>0</v>
      </c>
      <c r="AI17" s="45">
        <v>0</v>
      </c>
      <c r="AJ17" s="45">
        <v>0</v>
      </c>
      <c r="AK17" s="54">
        <v>0</v>
      </c>
      <c r="AL17" s="78">
        <v>0</v>
      </c>
      <c r="AM17" s="45">
        <v>0</v>
      </c>
      <c r="AN17" s="45">
        <v>0</v>
      </c>
      <c r="AO17" s="45">
        <v>0</v>
      </c>
      <c r="AP17" s="54">
        <v>0</v>
      </c>
      <c r="AQ17" s="78">
        <v>0</v>
      </c>
      <c r="AR17" s="53">
        <v>0</v>
      </c>
      <c r="AS17" s="45">
        <v>0</v>
      </c>
      <c r="AT17" s="45">
        <v>0</v>
      </c>
      <c r="AU17" s="54">
        <v>0</v>
      </c>
      <c r="AV17" s="78">
        <v>22.059284783</v>
      </c>
      <c r="AW17" s="45">
        <v>13.365339987</v>
      </c>
      <c r="AX17" s="45">
        <v>0</v>
      </c>
      <c r="AY17" s="45">
        <v>0</v>
      </c>
      <c r="AZ17" s="54">
        <v>84.3044309</v>
      </c>
      <c r="BA17" s="78">
        <v>0</v>
      </c>
      <c r="BB17" s="53">
        <v>0</v>
      </c>
      <c r="BC17" s="45">
        <v>0</v>
      </c>
      <c r="BD17" s="45">
        <v>0</v>
      </c>
      <c r="BE17" s="54">
        <v>0</v>
      </c>
      <c r="BF17" s="78">
        <v>5.179947479</v>
      </c>
      <c r="BG17" s="53">
        <v>3.352427678</v>
      </c>
      <c r="BH17" s="45">
        <v>0</v>
      </c>
      <c r="BI17" s="45">
        <v>0</v>
      </c>
      <c r="BJ17" s="54">
        <v>7.595917258</v>
      </c>
      <c r="BK17" s="49">
        <f t="shared" si="2"/>
        <v>137.228545328</v>
      </c>
    </row>
    <row r="18" spans="1:63" ht="12.75">
      <c r="A18" s="110"/>
      <c r="B18" s="3" t="s">
        <v>135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8">
        <v>0.066001719</v>
      </c>
      <c r="I18" s="45">
        <v>0</v>
      </c>
      <c r="J18" s="45">
        <v>0</v>
      </c>
      <c r="K18" s="45">
        <v>0</v>
      </c>
      <c r="L18" s="54">
        <v>0.073500545</v>
      </c>
      <c r="M18" s="78">
        <v>0</v>
      </c>
      <c r="N18" s="53">
        <v>0</v>
      </c>
      <c r="O18" s="45">
        <v>0</v>
      </c>
      <c r="P18" s="45">
        <v>0</v>
      </c>
      <c r="Q18" s="54">
        <v>0</v>
      </c>
      <c r="R18" s="78">
        <v>0.010677625</v>
      </c>
      <c r="S18" s="45">
        <v>0</v>
      </c>
      <c r="T18" s="45">
        <v>0</v>
      </c>
      <c r="U18" s="45">
        <v>0</v>
      </c>
      <c r="V18" s="54">
        <v>0</v>
      </c>
      <c r="W18" s="78">
        <v>0</v>
      </c>
      <c r="X18" s="45">
        <v>0</v>
      </c>
      <c r="Y18" s="45">
        <v>0</v>
      </c>
      <c r="Z18" s="45">
        <v>0</v>
      </c>
      <c r="AA18" s="54">
        <v>0</v>
      </c>
      <c r="AB18" s="78">
        <v>0</v>
      </c>
      <c r="AC18" s="45">
        <v>0</v>
      </c>
      <c r="AD18" s="45">
        <v>0</v>
      </c>
      <c r="AE18" s="45">
        <v>0</v>
      </c>
      <c r="AF18" s="54">
        <v>0</v>
      </c>
      <c r="AG18" s="78">
        <v>0</v>
      </c>
      <c r="AH18" s="45">
        <v>0</v>
      </c>
      <c r="AI18" s="45">
        <v>0</v>
      </c>
      <c r="AJ18" s="45">
        <v>0</v>
      </c>
      <c r="AK18" s="54">
        <v>0</v>
      </c>
      <c r="AL18" s="78">
        <v>0</v>
      </c>
      <c r="AM18" s="45">
        <v>0</v>
      </c>
      <c r="AN18" s="45">
        <v>0</v>
      </c>
      <c r="AO18" s="45">
        <v>0</v>
      </c>
      <c r="AP18" s="54">
        <v>0</v>
      </c>
      <c r="AQ18" s="78">
        <v>0</v>
      </c>
      <c r="AR18" s="53">
        <v>0</v>
      </c>
      <c r="AS18" s="45">
        <v>0</v>
      </c>
      <c r="AT18" s="45">
        <v>0</v>
      </c>
      <c r="AU18" s="54">
        <v>0</v>
      </c>
      <c r="AV18" s="78">
        <v>10.3866452</v>
      </c>
      <c r="AW18" s="45">
        <v>10.468812945</v>
      </c>
      <c r="AX18" s="45">
        <v>0</v>
      </c>
      <c r="AY18" s="45">
        <v>0</v>
      </c>
      <c r="AZ18" s="54">
        <v>58.140706675000004</v>
      </c>
      <c r="BA18" s="78">
        <v>0</v>
      </c>
      <c r="BB18" s="53">
        <v>0</v>
      </c>
      <c r="BC18" s="45">
        <v>0</v>
      </c>
      <c r="BD18" s="45">
        <v>0</v>
      </c>
      <c r="BE18" s="54">
        <v>0</v>
      </c>
      <c r="BF18" s="78">
        <v>2.1215305399999997</v>
      </c>
      <c r="BG18" s="53">
        <v>0</v>
      </c>
      <c r="BH18" s="45">
        <v>0</v>
      </c>
      <c r="BI18" s="45">
        <v>0</v>
      </c>
      <c r="BJ18" s="54">
        <v>5.520438614</v>
      </c>
      <c r="BK18" s="49">
        <f t="shared" si="2"/>
        <v>86.788313863</v>
      </c>
    </row>
    <row r="19" spans="1:63" ht="12.75">
      <c r="A19" s="110"/>
      <c r="B19" s="3" t="s">
        <v>136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8">
        <v>0.131214493</v>
      </c>
      <c r="I19" s="45">
        <v>0</v>
      </c>
      <c r="J19" s="45">
        <v>0</v>
      </c>
      <c r="K19" s="45">
        <v>0</v>
      </c>
      <c r="L19" s="54">
        <v>0.40065493599999996</v>
      </c>
      <c r="M19" s="78">
        <v>0</v>
      </c>
      <c r="N19" s="53">
        <v>0</v>
      </c>
      <c r="O19" s="45">
        <v>0</v>
      </c>
      <c r="P19" s="45">
        <v>0</v>
      </c>
      <c r="Q19" s="54">
        <v>0</v>
      </c>
      <c r="R19" s="78">
        <v>0.010684131</v>
      </c>
      <c r="S19" s="45">
        <v>0</v>
      </c>
      <c r="T19" s="45">
        <v>0</v>
      </c>
      <c r="U19" s="45">
        <v>0</v>
      </c>
      <c r="V19" s="54">
        <v>0</v>
      </c>
      <c r="W19" s="78">
        <v>0</v>
      </c>
      <c r="X19" s="45">
        <v>0</v>
      </c>
      <c r="Y19" s="45">
        <v>0</v>
      </c>
      <c r="Z19" s="45">
        <v>0</v>
      </c>
      <c r="AA19" s="54">
        <v>0</v>
      </c>
      <c r="AB19" s="78">
        <v>0</v>
      </c>
      <c r="AC19" s="45">
        <v>0</v>
      </c>
      <c r="AD19" s="45">
        <v>0</v>
      </c>
      <c r="AE19" s="45">
        <v>0</v>
      </c>
      <c r="AF19" s="54">
        <v>0</v>
      </c>
      <c r="AG19" s="78">
        <v>0</v>
      </c>
      <c r="AH19" s="45">
        <v>0</v>
      </c>
      <c r="AI19" s="45">
        <v>0</v>
      </c>
      <c r="AJ19" s="45">
        <v>0</v>
      </c>
      <c r="AK19" s="54">
        <v>0</v>
      </c>
      <c r="AL19" s="78">
        <v>0</v>
      </c>
      <c r="AM19" s="45">
        <v>0</v>
      </c>
      <c r="AN19" s="45">
        <v>0</v>
      </c>
      <c r="AO19" s="45">
        <v>0</v>
      </c>
      <c r="AP19" s="54">
        <v>0</v>
      </c>
      <c r="AQ19" s="78">
        <v>0</v>
      </c>
      <c r="AR19" s="53">
        <v>0</v>
      </c>
      <c r="AS19" s="45">
        <v>0</v>
      </c>
      <c r="AT19" s="45">
        <v>0</v>
      </c>
      <c r="AU19" s="54">
        <v>0</v>
      </c>
      <c r="AV19" s="78">
        <v>13.610365426</v>
      </c>
      <c r="AW19" s="45">
        <v>3.199615193</v>
      </c>
      <c r="AX19" s="45">
        <v>0</v>
      </c>
      <c r="AY19" s="45">
        <v>0</v>
      </c>
      <c r="AZ19" s="54">
        <v>56.360928258</v>
      </c>
      <c r="BA19" s="78">
        <v>0</v>
      </c>
      <c r="BB19" s="53">
        <v>0</v>
      </c>
      <c r="BC19" s="45">
        <v>0</v>
      </c>
      <c r="BD19" s="45">
        <v>0</v>
      </c>
      <c r="BE19" s="54">
        <v>0</v>
      </c>
      <c r="BF19" s="78">
        <v>2.988200328</v>
      </c>
      <c r="BG19" s="53">
        <v>1.657213306</v>
      </c>
      <c r="BH19" s="45">
        <v>0</v>
      </c>
      <c r="BI19" s="45">
        <v>0</v>
      </c>
      <c r="BJ19" s="54">
        <v>7.689109449999999</v>
      </c>
      <c r="BK19" s="49">
        <f t="shared" si="2"/>
        <v>86.04798552100002</v>
      </c>
    </row>
    <row r="20" spans="1:63" ht="12.75">
      <c r="A20" s="110"/>
      <c r="B20" s="3" t="s">
        <v>137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8">
        <v>0.185950316</v>
      </c>
      <c r="I20" s="45">
        <v>0</v>
      </c>
      <c r="J20" s="45">
        <v>0</v>
      </c>
      <c r="K20" s="45">
        <v>0</v>
      </c>
      <c r="L20" s="54">
        <v>0.091249452</v>
      </c>
      <c r="M20" s="78">
        <v>0</v>
      </c>
      <c r="N20" s="53">
        <v>0</v>
      </c>
      <c r="O20" s="45">
        <v>0</v>
      </c>
      <c r="P20" s="45">
        <v>0</v>
      </c>
      <c r="Q20" s="54">
        <v>0</v>
      </c>
      <c r="R20" s="78">
        <v>0.063022538</v>
      </c>
      <c r="S20" s="45">
        <v>0</v>
      </c>
      <c r="T20" s="45">
        <v>0</v>
      </c>
      <c r="U20" s="45">
        <v>0</v>
      </c>
      <c r="V20" s="54">
        <v>0.263453875</v>
      </c>
      <c r="W20" s="78">
        <v>0</v>
      </c>
      <c r="X20" s="45">
        <v>0</v>
      </c>
      <c r="Y20" s="45">
        <v>0</v>
      </c>
      <c r="Z20" s="45">
        <v>0</v>
      </c>
      <c r="AA20" s="54">
        <v>0</v>
      </c>
      <c r="AB20" s="78">
        <v>0</v>
      </c>
      <c r="AC20" s="45">
        <v>0</v>
      </c>
      <c r="AD20" s="45">
        <v>0</v>
      </c>
      <c r="AE20" s="45">
        <v>0</v>
      </c>
      <c r="AF20" s="54">
        <v>0</v>
      </c>
      <c r="AG20" s="78">
        <v>0</v>
      </c>
      <c r="AH20" s="45">
        <v>0</v>
      </c>
      <c r="AI20" s="45">
        <v>0</v>
      </c>
      <c r="AJ20" s="45">
        <v>0</v>
      </c>
      <c r="AK20" s="54">
        <v>0</v>
      </c>
      <c r="AL20" s="78">
        <v>0</v>
      </c>
      <c r="AM20" s="45">
        <v>0</v>
      </c>
      <c r="AN20" s="45">
        <v>0</v>
      </c>
      <c r="AO20" s="45">
        <v>0</v>
      </c>
      <c r="AP20" s="54">
        <v>0</v>
      </c>
      <c r="AQ20" s="78">
        <v>0</v>
      </c>
      <c r="AR20" s="53">
        <v>0</v>
      </c>
      <c r="AS20" s="45">
        <v>0</v>
      </c>
      <c r="AT20" s="45">
        <v>0</v>
      </c>
      <c r="AU20" s="54">
        <v>0</v>
      </c>
      <c r="AV20" s="78">
        <v>18.14696444</v>
      </c>
      <c r="AW20" s="45">
        <v>2.584131144</v>
      </c>
      <c r="AX20" s="45">
        <v>0</v>
      </c>
      <c r="AY20" s="45">
        <v>0</v>
      </c>
      <c r="AZ20" s="54">
        <v>54.683342017</v>
      </c>
      <c r="BA20" s="78">
        <v>0</v>
      </c>
      <c r="BB20" s="53">
        <v>0</v>
      </c>
      <c r="BC20" s="45">
        <v>0</v>
      </c>
      <c r="BD20" s="45">
        <v>0</v>
      </c>
      <c r="BE20" s="54">
        <v>0</v>
      </c>
      <c r="BF20" s="78">
        <v>5.358209614000001</v>
      </c>
      <c r="BG20" s="53">
        <v>0.14981338</v>
      </c>
      <c r="BH20" s="45">
        <v>0</v>
      </c>
      <c r="BI20" s="45">
        <v>0</v>
      </c>
      <c r="BJ20" s="54">
        <v>8.41763664</v>
      </c>
      <c r="BK20" s="49">
        <f t="shared" si="2"/>
        <v>89.943773416</v>
      </c>
    </row>
    <row r="21" spans="1:63" ht="12.75">
      <c r="A21" s="110"/>
      <c r="B21" s="3" t="s">
        <v>138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8">
        <v>0.089937231</v>
      </c>
      <c r="I21" s="45">
        <v>0</v>
      </c>
      <c r="J21" s="45">
        <v>0</v>
      </c>
      <c r="K21" s="45">
        <v>0</v>
      </c>
      <c r="L21" s="54">
        <v>0.001320664</v>
      </c>
      <c r="M21" s="78">
        <v>0</v>
      </c>
      <c r="N21" s="53">
        <v>0</v>
      </c>
      <c r="O21" s="45">
        <v>0</v>
      </c>
      <c r="P21" s="45">
        <v>0</v>
      </c>
      <c r="Q21" s="54">
        <v>0</v>
      </c>
      <c r="R21" s="78">
        <v>0.0033016599999999997</v>
      </c>
      <c r="S21" s="45">
        <v>0</v>
      </c>
      <c r="T21" s="45">
        <v>0</v>
      </c>
      <c r="U21" s="45">
        <v>0</v>
      </c>
      <c r="V21" s="54">
        <v>0</v>
      </c>
      <c r="W21" s="78">
        <v>0</v>
      </c>
      <c r="X21" s="45">
        <v>0</v>
      </c>
      <c r="Y21" s="45">
        <v>0</v>
      </c>
      <c r="Z21" s="45">
        <v>0</v>
      </c>
      <c r="AA21" s="54">
        <v>0</v>
      </c>
      <c r="AB21" s="78">
        <v>0</v>
      </c>
      <c r="AC21" s="45">
        <v>0</v>
      </c>
      <c r="AD21" s="45">
        <v>0</v>
      </c>
      <c r="AE21" s="45">
        <v>0</v>
      </c>
      <c r="AF21" s="54">
        <v>0</v>
      </c>
      <c r="AG21" s="78">
        <v>0</v>
      </c>
      <c r="AH21" s="45">
        <v>0</v>
      </c>
      <c r="AI21" s="45">
        <v>0</v>
      </c>
      <c r="AJ21" s="45">
        <v>0</v>
      </c>
      <c r="AK21" s="54">
        <v>0</v>
      </c>
      <c r="AL21" s="78">
        <v>0</v>
      </c>
      <c r="AM21" s="45">
        <v>0</v>
      </c>
      <c r="AN21" s="45">
        <v>0</v>
      </c>
      <c r="AO21" s="45">
        <v>0</v>
      </c>
      <c r="AP21" s="54">
        <v>0</v>
      </c>
      <c r="AQ21" s="78">
        <v>0</v>
      </c>
      <c r="AR21" s="53">
        <v>0</v>
      </c>
      <c r="AS21" s="45">
        <v>0</v>
      </c>
      <c r="AT21" s="45">
        <v>0</v>
      </c>
      <c r="AU21" s="54">
        <v>0</v>
      </c>
      <c r="AV21" s="78">
        <v>17.426587596999997</v>
      </c>
      <c r="AW21" s="45">
        <v>4.863177909</v>
      </c>
      <c r="AX21" s="45">
        <v>0</v>
      </c>
      <c r="AY21" s="45">
        <v>0</v>
      </c>
      <c r="AZ21" s="54">
        <v>63.25626658</v>
      </c>
      <c r="BA21" s="78">
        <v>0</v>
      </c>
      <c r="BB21" s="53">
        <v>0</v>
      </c>
      <c r="BC21" s="45">
        <v>0</v>
      </c>
      <c r="BD21" s="45">
        <v>0</v>
      </c>
      <c r="BE21" s="54">
        <v>0</v>
      </c>
      <c r="BF21" s="78">
        <v>3.742152106</v>
      </c>
      <c r="BG21" s="53">
        <v>0.262443742</v>
      </c>
      <c r="BH21" s="45">
        <v>0</v>
      </c>
      <c r="BI21" s="45">
        <v>0</v>
      </c>
      <c r="BJ21" s="54">
        <v>7.827681639000001</v>
      </c>
      <c r="BK21" s="49">
        <f t="shared" si="2"/>
        <v>97.47286912800001</v>
      </c>
    </row>
    <row r="22" spans="1:63" ht="12.75">
      <c r="A22" s="110"/>
      <c r="B22" s="3" t="s">
        <v>139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8">
        <v>0.078943285</v>
      </c>
      <c r="I22" s="45">
        <v>0</v>
      </c>
      <c r="J22" s="45">
        <v>0</v>
      </c>
      <c r="K22" s="45">
        <v>0</v>
      </c>
      <c r="L22" s="54">
        <v>0.15649862</v>
      </c>
      <c r="M22" s="78">
        <v>0</v>
      </c>
      <c r="N22" s="53">
        <v>0</v>
      </c>
      <c r="O22" s="45">
        <v>0</v>
      </c>
      <c r="P22" s="45">
        <v>0</v>
      </c>
      <c r="Q22" s="54">
        <v>0</v>
      </c>
      <c r="R22" s="78">
        <v>0.033027582</v>
      </c>
      <c r="S22" s="45">
        <v>0</v>
      </c>
      <c r="T22" s="45">
        <v>0</v>
      </c>
      <c r="U22" s="45">
        <v>0</v>
      </c>
      <c r="V22" s="54">
        <v>0</v>
      </c>
      <c r="W22" s="78">
        <v>0</v>
      </c>
      <c r="X22" s="45">
        <v>0</v>
      </c>
      <c r="Y22" s="45">
        <v>0</v>
      </c>
      <c r="Z22" s="45">
        <v>0</v>
      </c>
      <c r="AA22" s="54">
        <v>0</v>
      </c>
      <c r="AB22" s="78">
        <v>0</v>
      </c>
      <c r="AC22" s="45">
        <v>0</v>
      </c>
      <c r="AD22" s="45">
        <v>0</v>
      </c>
      <c r="AE22" s="45">
        <v>0</v>
      </c>
      <c r="AF22" s="54">
        <v>0</v>
      </c>
      <c r="AG22" s="78">
        <v>0</v>
      </c>
      <c r="AH22" s="45">
        <v>0</v>
      </c>
      <c r="AI22" s="45">
        <v>0</v>
      </c>
      <c r="AJ22" s="45">
        <v>0</v>
      </c>
      <c r="AK22" s="54">
        <v>0</v>
      </c>
      <c r="AL22" s="78">
        <v>0</v>
      </c>
      <c r="AM22" s="45">
        <v>0</v>
      </c>
      <c r="AN22" s="45">
        <v>0</v>
      </c>
      <c r="AO22" s="45">
        <v>0</v>
      </c>
      <c r="AP22" s="54">
        <v>0</v>
      </c>
      <c r="AQ22" s="78">
        <v>0</v>
      </c>
      <c r="AR22" s="53">
        <v>0</v>
      </c>
      <c r="AS22" s="45">
        <v>0</v>
      </c>
      <c r="AT22" s="45">
        <v>0</v>
      </c>
      <c r="AU22" s="54">
        <v>0</v>
      </c>
      <c r="AV22" s="78">
        <v>10.630370169</v>
      </c>
      <c r="AW22" s="45">
        <v>1.199874424</v>
      </c>
      <c r="AX22" s="45">
        <v>0</v>
      </c>
      <c r="AY22" s="45">
        <v>0</v>
      </c>
      <c r="AZ22" s="54">
        <v>38.789345004</v>
      </c>
      <c r="BA22" s="78">
        <v>0</v>
      </c>
      <c r="BB22" s="53">
        <v>0</v>
      </c>
      <c r="BC22" s="45">
        <v>0</v>
      </c>
      <c r="BD22" s="45">
        <v>0</v>
      </c>
      <c r="BE22" s="54">
        <v>0</v>
      </c>
      <c r="BF22" s="78">
        <v>2.168231769</v>
      </c>
      <c r="BG22" s="53">
        <v>1.796165548</v>
      </c>
      <c r="BH22" s="45">
        <v>0</v>
      </c>
      <c r="BI22" s="45">
        <v>0</v>
      </c>
      <c r="BJ22" s="54">
        <v>3.170036676</v>
      </c>
      <c r="BK22" s="49">
        <f t="shared" si="2"/>
        <v>58.022493077</v>
      </c>
    </row>
    <row r="23" spans="1:63" ht="12.75">
      <c r="A23" s="110"/>
      <c r="B23" s="3" t="s">
        <v>140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8">
        <v>0.155121867</v>
      </c>
      <c r="I23" s="45">
        <v>0</v>
      </c>
      <c r="J23" s="45">
        <v>0</v>
      </c>
      <c r="K23" s="45">
        <v>0</v>
      </c>
      <c r="L23" s="54">
        <v>0.986300894</v>
      </c>
      <c r="M23" s="78">
        <v>0</v>
      </c>
      <c r="N23" s="53">
        <v>0</v>
      </c>
      <c r="O23" s="45">
        <v>0</v>
      </c>
      <c r="P23" s="45">
        <v>0</v>
      </c>
      <c r="Q23" s="54">
        <v>0</v>
      </c>
      <c r="R23" s="78">
        <v>0.080132948</v>
      </c>
      <c r="S23" s="45">
        <v>0</v>
      </c>
      <c r="T23" s="45">
        <v>0</v>
      </c>
      <c r="U23" s="45">
        <v>0</v>
      </c>
      <c r="V23" s="54">
        <v>0.026881659999999998</v>
      </c>
      <c r="W23" s="78">
        <v>0</v>
      </c>
      <c r="X23" s="45">
        <v>0</v>
      </c>
      <c r="Y23" s="45">
        <v>0</v>
      </c>
      <c r="Z23" s="45">
        <v>0</v>
      </c>
      <c r="AA23" s="54">
        <v>0</v>
      </c>
      <c r="AB23" s="78">
        <v>0.003183973</v>
      </c>
      <c r="AC23" s="45">
        <v>0</v>
      </c>
      <c r="AD23" s="45">
        <v>0</v>
      </c>
      <c r="AE23" s="45">
        <v>0</v>
      </c>
      <c r="AF23" s="54">
        <v>0</v>
      </c>
      <c r="AG23" s="78">
        <v>0</v>
      </c>
      <c r="AH23" s="45">
        <v>0</v>
      </c>
      <c r="AI23" s="45">
        <v>0</v>
      </c>
      <c r="AJ23" s="45">
        <v>0</v>
      </c>
      <c r="AK23" s="54">
        <v>0</v>
      </c>
      <c r="AL23" s="78">
        <v>0</v>
      </c>
      <c r="AM23" s="45">
        <v>0</v>
      </c>
      <c r="AN23" s="45">
        <v>0</v>
      </c>
      <c r="AO23" s="45">
        <v>0</v>
      </c>
      <c r="AP23" s="54">
        <v>0</v>
      </c>
      <c r="AQ23" s="78">
        <v>0</v>
      </c>
      <c r="AR23" s="53">
        <v>0</v>
      </c>
      <c r="AS23" s="45">
        <v>0</v>
      </c>
      <c r="AT23" s="45">
        <v>0</v>
      </c>
      <c r="AU23" s="54">
        <v>0</v>
      </c>
      <c r="AV23" s="78">
        <v>13.501928421</v>
      </c>
      <c r="AW23" s="45">
        <v>3.859903072</v>
      </c>
      <c r="AX23" s="45">
        <v>0</v>
      </c>
      <c r="AY23" s="45">
        <v>0</v>
      </c>
      <c r="AZ23" s="54">
        <v>44.371746927</v>
      </c>
      <c r="BA23" s="78">
        <v>0</v>
      </c>
      <c r="BB23" s="53">
        <v>0</v>
      </c>
      <c r="BC23" s="45">
        <v>0</v>
      </c>
      <c r="BD23" s="45">
        <v>0</v>
      </c>
      <c r="BE23" s="54">
        <v>0</v>
      </c>
      <c r="BF23" s="78">
        <v>3.04966173</v>
      </c>
      <c r="BG23" s="53">
        <v>1.68155418</v>
      </c>
      <c r="BH23" s="45">
        <v>0</v>
      </c>
      <c r="BI23" s="45">
        <v>0</v>
      </c>
      <c r="BJ23" s="54">
        <v>4.809965152999999</v>
      </c>
      <c r="BK23" s="49">
        <f t="shared" si="2"/>
        <v>72.52638082499999</v>
      </c>
    </row>
    <row r="24" spans="1:63" ht="12.75">
      <c r="A24" s="110"/>
      <c r="B24" s="3" t="s">
        <v>141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8">
        <v>0.072607912</v>
      </c>
      <c r="I24" s="45">
        <v>0.005747519</v>
      </c>
      <c r="J24" s="45">
        <v>0</v>
      </c>
      <c r="K24" s="45">
        <v>0</v>
      </c>
      <c r="L24" s="54">
        <v>0.069544985</v>
      </c>
      <c r="M24" s="78">
        <v>0</v>
      </c>
      <c r="N24" s="53">
        <v>0</v>
      </c>
      <c r="O24" s="45">
        <v>0</v>
      </c>
      <c r="P24" s="45">
        <v>0</v>
      </c>
      <c r="Q24" s="54">
        <v>0</v>
      </c>
      <c r="R24" s="78">
        <v>0.038837262</v>
      </c>
      <c r="S24" s="45">
        <v>0</v>
      </c>
      <c r="T24" s="45">
        <v>0</v>
      </c>
      <c r="U24" s="45">
        <v>0</v>
      </c>
      <c r="V24" s="54">
        <v>0</v>
      </c>
      <c r="W24" s="78">
        <v>0</v>
      </c>
      <c r="X24" s="45">
        <v>0</v>
      </c>
      <c r="Y24" s="45">
        <v>0</v>
      </c>
      <c r="Z24" s="45">
        <v>0</v>
      </c>
      <c r="AA24" s="54">
        <v>0</v>
      </c>
      <c r="AB24" s="78">
        <v>0</v>
      </c>
      <c r="AC24" s="45">
        <v>0</v>
      </c>
      <c r="AD24" s="45">
        <v>0</v>
      </c>
      <c r="AE24" s="45">
        <v>0</v>
      </c>
      <c r="AF24" s="54">
        <v>0</v>
      </c>
      <c r="AG24" s="78">
        <v>0</v>
      </c>
      <c r="AH24" s="45">
        <v>0</v>
      </c>
      <c r="AI24" s="45">
        <v>0</v>
      </c>
      <c r="AJ24" s="45">
        <v>0</v>
      </c>
      <c r="AK24" s="54">
        <v>0</v>
      </c>
      <c r="AL24" s="78">
        <v>0</v>
      </c>
      <c r="AM24" s="45">
        <v>0</v>
      </c>
      <c r="AN24" s="45">
        <v>0</v>
      </c>
      <c r="AO24" s="45">
        <v>0</v>
      </c>
      <c r="AP24" s="54">
        <v>0</v>
      </c>
      <c r="AQ24" s="78">
        <v>0</v>
      </c>
      <c r="AR24" s="53">
        <v>0</v>
      </c>
      <c r="AS24" s="45">
        <v>0</v>
      </c>
      <c r="AT24" s="45">
        <v>0</v>
      </c>
      <c r="AU24" s="54">
        <v>0</v>
      </c>
      <c r="AV24" s="78">
        <v>14.381911118999998</v>
      </c>
      <c r="AW24" s="45">
        <v>1.434905928</v>
      </c>
      <c r="AX24" s="45">
        <v>0</v>
      </c>
      <c r="AY24" s="45">
        <v>0</v>
      </c>
      <c r="AZ24" s="54">
        <v>38.143995782000005</v>
      </c>
      <c r="BA24" s="78">
        <v>0</v>
      </c>
      <c r="BB24" s="53">
        <v>0</v>
      </c>
      <c r="BC24" s="45">
        <v>0</v>
      </c>
      <c r="BD24" s="45">
        <v>0</v>
      </c>
      <c r="BE24" s="54">
        <v>0</v>
      </c>
      <c r="BF24" s="78">
        <v>5.311852173</v>
      </c>
      <c r="BG24" s="53">
        <v>0.14301608799999999</v>
      </c>
      <c r="BH24" s="45">
        <v>0</v>
      </c>
      <c r="BI24" s="45">
        <v>0</v>
      </c>
      <c r="BJ24" s="54">
        <v>6.479805013</v>
      </c>
      <c r="BK24" s="49">
        <f t="shared" si="2"/>
        <v>66.08222378100001</v>
      </c>
    </row>
    <row r="25" spans="1:63" ht="12.75">
      <c r="A25" s="110"/>
      <c r="B25" s="3" t="s">
        <v>142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8">
        <v>0</v>
      </c>
      <c r="I25" s="45">
        <v>0</v>
      </c>
      <c r="J25" s="45">
        <v>0</v>
      </c>
      <c r="K25" s="45">
        <v>0</v>
      </c>
      <c r="L25" s="54">
        <v>0</v>
      </c>
      <c r="M25" s="78">
        <v>0</v>
      </c>
      <c r="N25" s="53">
        <v>0</v>
      </c>
      <c r="O25" s="45">
        <v>0</v>
      </c>
      <c r="P25" s="45">
        <v>0</v>
      </c>
      <c r="Q25" s="54">
        <v>0</v>
      </c>
      <c r="R25" s="78">
        <v>0</v>
      </c>
      <c r="S25" s="45">
        <v>0</v>
      </c>
      <c r="T25" s="45">
        <v>0</v>
      </c>
      <c r="U25" s="45">
        <v>0</v>
      </c>
      <c r="V25" s="54">
        <v>0</v>
      </c>
      <c r="W25" s="78">
        <v>0</v>
      </c>
      <c r="X25" s="45">
        <v>0</v>
      </c>
      <c r="Y25" s="45">
        <v>0</v>
      </c>
      <c r="Z25" s="45">
        <v>0</v>
      </c>
      <c r="AA25" s="54">
        <v>0</v>
      </c>
      <c r="AB25" s="78">
        <v>0</v>
      </c>
      <c r="AC25" s="45">
        <v>0</v>
      </c>
      <c r="AD25" s="45">
        <v>0</v>
      </c>
      <c r="AE25" s="45">
        <v>0</v>
      </c>
      <c r="AF25" s="54">
        <v>0</v>
      </c>
      <c r="AG25" s="78">
        <v>0</v>
      </c>
      <c r="AH25" s="45">
        <v>0</v>
      </c>
      <c r="AI25" s="45">
        <v>0</v>
      </c>
      <c r="AJ25" s="45">
        <v>0</v>
      </c>
      <c r="AK25" s="54">
        <v>0</v>
      </c>
      <c r="AL25" s="78">
        <v>0</v>
      </c>
      <c r="AM25" s="45">
        <v>0</v>
      </c>
      <c r="AN25" s="45">
        <v>0</v>
      </c>
      <c r="AO25" s="45">
        <v>0</v>
      </c>
      <c r="AP25" s="54">
        <v>0</v>
      </c>
      <c r="AQ25" s="78">
        <v>0</v>
      </c>
      <c r="AR25" s="53">
        <v>0</v>
      </c>
      <c r="AS25" s="45">
        <v>0</v>
      </c>
      <c r="AT25" s="45">
        <v>0</v>
      </c>
      <c r="AU25" s="54">
        <v>0</v>
      </c>
      <c r="AV25" s="78">
        <v>21.491412011999998</v>
      </c>
      <c r="AW25" s="45">
        <v>6.0526267119999995</v>
      </c>
      <c r="AX25" s="45">
        <v>0</v>
      </c>
      <c r="AY25" s="45">
        <v>0</v>
      </c>
      <c r="AZ25" s="54">
        <v>74.820795112</v>
      </c>
      <c r="BA25" s="78">
        <v>0</v>
      </c>
      <c r="BB25" s="53">
        <v>0</v>
      </c>
      <c r="BC25" s="45">
        <v>0</v>
      </c>
      <c r="BD25" s="45">
        <v>0</v>
      </c>
      <c r="BE25" s="54">
        <v>0</v>
      </c>
      <c r="BF25" s="78">
        <v>3.490213787</v>
      </c>
      <c r="BG25" s="53">
        <v>0.239583541</v>
      </c>
      <c r="BH25" s="45">
        <v>0</v>
      </c>
      <c r="BI25" s="45">
        <v>0</v>
      </c>
      <c r="BJ25" s="54">
        <v>2.639775869</v>
      </c>
      <c r="BK25" s="49">
        <f t="shared" si="2"/>
        <v>108.73440703300001</v>
      </c>
    </row>
    <row r="26" spans="1:63" ht="12.75">
      <c r="A26" s="110"/>
      <c r="B26" s="3" t="s">
        <v>187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8">
        <v>0.141334428</v>
      </c>
      <c r="I26" s="45">
        <v>0</v>
      </c>
      <c r="J26" s="45">
        <v>0</v>
      </c>
      <c r="K26" s="45">
        <v>0</v>
      </c>
      <c r="L26" s="54">
        <v>0.47206749699999995</v>
      </c>
      <c r="M26" s="78">
        <v>0</v>
      </c>
      <c r="N26" s="53">
        <v>0</v>
      </c>
      <c r="O26" s="45">
        <v>0</v>
      </c>
      <c r="P26" s="45">
        <v>0</v>
      </c>
      <c r="Q26" s="54">
        <v>0</v>
      </c>
      <c r="R26" s="78">
        <v>0.033845563</v>
      </c>
      <c r="S26" s="45">
        <v>0</v>
      </c>
      <c r="T26" s="45">
        <v>0</v>
      </c>
      <c r="U26" s="45">
        <v>0</v>
      </c>
      <c r="V26" s="54">
        <v>0.052070096999999996</v>
      </c>
      <c r="W26" s="78">
        <v>0</v>
      </c>
      <c r="X26" s="45">
        <v>0</v>
      </c>
      <c r="Y26" s="45">
        <v>0</v>
      </c>
      <c r="Z26" s="45">
        <v>0</v>
      </c>
      <c r="AA26" s="54">
        <v>0</v>
      </c>
      <c r="AB26" s="78">
        <v>0</v>
      </c>
      <c r="AC26" s="45">
        <v>0</v>
      </c>
      <c r="AD26" s="45">
        <v>0</v>
      </c>
      <c r="AE26" s="45">
        <v>0</v>
      </c>
      <c r="AF26" s="54">
        <v>0</v>
      </c>
      <c r="AG26" s="78">
        <v>0</v>
      </c>
      <c r="AH26" s="45">
        <v>0</v>
      </c>
      <c r="AI26" s="45">
        <v>0</v>
      </c>
      <c r="AJ26" s="45">
        <v>0</v>
      </c>
      <c r="AK26" s="54">
        <v>0</v>
      </c>
      <c r="AL26" s="78">
        <v>0</v>
      </c>
      <c r="AM26" s="45">
        <v>0</v>
      </c>
      <c r="AN26" s="45">
        <v>0</v>
      </c>
      <c r="AO26" s="45">
        <v>0</v>
      </c>
      <c r="AP26" s="54">
        <v>0</v>
      </c>
      <c r="AQ26" s="78">
        <v>0</v>
      </c>
      <c r="AR26" s="53">
        <v>0</v>
      </c>
      <c r="AS26" s="45">
        <v>0</v>
      </c>
      <c r="AT26" s="45">
        <v>0</v>
      </c>
      <c r="AU26" s="54">
        <v>0</v>
      </c>
      <c r="AV26" s="78">
        <v>15.842528344</v>
      </c>
      <c r="AW26" s="45">
        <v>13.084373141</v>
      </c>
      <c r="AX26" s="45">
        <v>0</v>
      </c>
      <c r="AY26" s="45">
        <v>0</v>
      </c>
      <c r="AZ26" s="54">
        <v>57.855986434</v>
      </c>
      <c r="BA26" s="78">
        <v>0</v>
      </c>
      <c r="BB26" s="53">
        <v>0</v>
      </c>
      <c r="BC26" s="45">
        <v>0</v>
      </c>
      <c r="BD26" s="45">
        <v>0</v>
      </c>
      <c r="BE26" s="54">
        <v>0</v>
      </c>
      <c r="BF26" s="78">
        <v>5.651058544</v>
      </c>
      <c r="BG26" s="53">
        <v>1.197346241</v>
      </c>
      <c r="BH26" s="45">
        <v>0</v>
      </c>
      <c r="BI26" s="45">
        <v>0</v>
      </c>
      <c r="BJ26" s="54">
        <v>7.722068744</v>
      </c>
      <c r="BK26" s="49">
        <f t="shared" si="2"/>
        <v>102.052679033</v>
      </c>
    </row>
    <row r="27" spans="1:63" ht="12.75">
      <c r="A27" s="110"/>
      <c r="B27" s="3" t="s">
        <v>143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8">
        <v>0</v>
      </c>
      <c r="I27" s="45">
        <v>0</v>
      </c>
      <c r="J27" s="45">
        <v>0</v>
      </c>
      <c r="K27" s="45">
        <v>0</v>
      </c>
      <c r="L27" s="54">
        <v>0</v>
      </c>
      <c r="M27" s="78">
        <v>0</v>
      </c>
      <c r="N27" s="53">
        <v>0</v>
      </c>
      <c r="O27" s="45">
        <v>0</v>
      </c>
      <c r="P27" s="45">
        <v>0</v>
      </c>
      <c r="Q27" s="54">
        <v>0</v>
      </c>
      <c r="R27" s="78">
        <v>0</v>
      </c>
      <c r="S27" s="45">
        <v>0</v>
      </c>
      <c r="T27" s="45">
        <v>0</v>
      </c>
      <c r="U27" s="45">
        <v>0</v>
      </c>
      <c r="V27" s="54">
        <v>0</v>
      </c>
      <c r="W27" s="78">
        <v>0</v>
      </c>
      <c r="X27" s="45">
        <v>0</v>
      </c>
      <c r="Y27" s="45">
        <v>0</v>
      </c>
      <c r="Z27" s="45">
        <v>0</v>
      </c>
      <c r="AA27" s="54">
        <v>0</v>
      </c>
      <c r="AB27" s="78">
        <v>0</v>
      </c>
      <c r="AC27" s="45">
        <v>0</v>
      </c>
      <c r="AD27" s="45">
        <v>0</v>
      </c>
      <c r="AE27" s="45">
        <v>0</v>
      </c>
      <c r="AF27" s="54">
        <v>0</v>
      </c>
      <c r="AG27" s="78">
        <v>0</v>
      </c>
      <c r="AH27" s="45">
        <v>0</v>
      </c>
      <c r="AI27" s="45">
        <v>0</v>
      </c>
      <c r="AJ27" s="45">
        <v>0</v>
      </c>
      <c r="AK27" s="54">
        <v>0</v>
      </c>
      <c r="AL27" s="78">
        <v>0</v>
      </c>
      <c r="AM27" s="45">
        <v>0</v>
      </c>
      <c r="AN27" s="45">
        <v>0</v>
      </c>
      <c r="AO27" s="45">
        <v>0</v>
      </c>
      <c r="AP27" s="54">
        <v>0</v>
      </c>
      <c r="AQ27" s="78">
        <v>0</v>
      </c>
      <c r="AR27" s="53">
        <v>0</v>
      </c>
      <c r="AS27" s="45">
        <v>0</v>
      </c>
      <c r="AT27" s="45">
        <v>0</v>
      </c>
      <c r="AU27" s="54">
        <v>0</v>
      </c>
      <c r="AV27" s="78">
        <v>15.690855595</v>
      </c>
      <c r="AW27" s="45">
        <v>7.343339016</v>
      </c>
      <c r="AX27" s="45">
        <v>0</v>
      </c>
      <c r="AY27" s="45">
        <v>0</v>
      </c>
      <c r="AZ27" s="54">
        <v>40.763661849</v>
      </c>
      <c r="BA27" s="78">
        <v>0</v>
      </c>
      <c r="BB27" s="53">
        <v>0</v>
      </c>
      <c r="BC27" s="45">
        <v>0</v>
      </c>
      <c r="BD27" s="45">
        <v>0</v>
      </c>
      <c r="BE27" s="54">
        <v>0</v>
      </c>
      <c r="BF27" s="78">
        <v>2.414347364</v>
      </c>
      <c r="BG27" s="53">
        <v>0.094658064</v>
      </c>
      <c r="BH27" s="45">
        <v>0</v>
      </c>
      <c r="BI27" s="45">
        <v>0</v>
      </c>
      <c r="BJ27" s="54">
        <v>4.267830899</v>
      </c>
      <c r="BK27" s="49">
        <f t="shared" si="2"/>
        <v>70.574692787</v>
      </c>
    </row>
    <row r="28" spans="1:63" ht="12.75">
      <c r="A28" s="110"/>
      <c r="B28" s="3" t="s">
        <v>144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8">
        <v>0</v>
      </c>
      <c r="I28" s="45">
        <v>0</v>
      </c>
      <c r="J28" s="45">
        <v>0</v>
      </c>
      <c r="K28" s="45">
        <v>0</v>
      </c>
      <c r="L28" s="54">
        <v>0</v>
      </c>
      <c r="M28" s="78">
        <v>0</v>
      </c>
      <c r="N28" s="53">
        <v>0</v>
      </c>
      <c r="O28" s="45">
        <v>0</v>
      </c>
      <c r="P28" s="45">
        <v>0</v>
      </c>
      <c r="Q28" s="54">
        <v>0</v>
      </c>
      <c r="R28" s="78">
        <v>0</v>
      </c>
      <c r="S28" s="45">
        <v>0</v>
      </c>
      <c r="T28" s="45">
        <v>0</v>
      </c>
      <c r="U28" s="45">
        <v>0</v>
      </c>
      <c r="V28" s="54">
        <v>0</v>
      </c>
      <c r="W28" s="78">
        <v>0</v>
      </c>
      <c r="X28" s="45">
        <v>0</v>
      </c>
      <c r="Y28" s="45">
        <v>0</v>
      </c>
      <c r="Z28" s="45">
        <v>0</v>
      </c>
      <c r="AA28" s="54">
        <v>0</v>
      </c>
      <c r="AB28" s="78">
        <v>0</v>
      </c>
      <c r="AC28" s="45">
        <v>0</v>
      </c>
      <c r="AD28" s="45">
        <v>0</v>
      </c>
      <c r="AE28" s="45">
        <v>0</v>
      </c>
      <c r="AF28" s="54">
        <v>0</v>
      </c>
      <c r="AG28" s="78">
        <v>0</v>
      </c>
      <c r="AH28" s="45">
        <v>0</v>
      </c>
      <c r="AI28" s="45">
        <v>0</v>
      </c>
      <c r="AJ28" s="45">
        <v>0</v>
      </c>
      <c r="AK28" s="54">
        <v>0</v>
      </c>
      <c r="AL28" s="78">
        <v>0</v>
      </c>
      <c r="AM28" s="45">
        <v>0</v>
      </c>
      <c r="AN28" s="45">
        <v>0</v>
      </c>
      <c r="AO28" s="45">
        <v>0</v>
      </c>
      <c r="AP28" s="54">
        <v>0</v>
      </c>
      <c r="AQ28" s="78">
        <v>0</v>
      </c>
      <c r="AR28" s="53">
        <v>0</v>
      </c>
      <c r="AS28" s="45">
        <v>0</v>
      </c>
      <c r="AT28" s="45">
        <v>0</v>
      </c>
      <c r="AU28" s="54">
        <v>0</v>
      </c>
      <c r="AV28" s="78">
        <v>19.72737273</v>
      </c>
      <c r="AW28" s="45">
        <v>5.995815191</v>
      </c>
      <c r="AX28" s="45">
        <v>0</v>
      </c>
      <c r="AY28" s="45">
        <v>0</v>
      </c>
      <c r="AZ28" s="54">
        <v>89.2516475</v>
      </c>
      <c r="BA28" s="78">
        <v>0</v>
      </c>
      <c r="BB28" s="53">
        <v>0</v>
      </c>
      <c r="BC28" s="45">
        <v>0</v>
      </c>
      <c r="BD28" s="45">
        <v>0</v>
      </c>
      <c r="BE28" s="54">
        <v>0</v>
      </c>
      <c r="BF28" s="78">
        <v>3.839553648</v>
      </c>
      <c r="BG28" s="53">
        <v>1.055867963</v>
      </c>
      <c r="BH28" s="45">
        <v>0</v>
      </c>
      <c r="BI28" s="45">
        <v>0</v>
      </c>
      <c r="BJ28" s="54">
        <v>7.175274514</v>
      </c>
      <c r="BK28" s="49">
        <f t="shared" si="2"/>
        <v>127.04553154599999</v>
      </c>
    </row>
    <row r="29" spans="1:63" ht="12.75">
      <c r="A29" s="110"/>
      <c r="B29" s="3" t="s">
        <v>145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8">
        <v>0</v>
      </c>
      <c r="I29" s="45">
        <v>0</v>
      </c>
      <c r="J29" s="45">
        <v>0</v>
      </c>
      <c r="K29" s="45">
        <v>0</v>
      </c>
      <c r="L29" s="54">
        <v>0</v>
      </c>
      <c r="M29" s="78">
        <v>0</v>
      </c>
      <c r="N29" s="53">
        <v>0</v>
      </c>
      <c r="O29" s="45">
        <v>0</v>
      </c>
      <c r="P29" s="45">
        <v>0</v>
      </c>
      <c r="Q29" s="54">
        <v>0</v>
      </c>
      <c r="R29" s="78">
        <v>0</v>
      </c>
      <c r="S29" s="45">
        <v>0</v>
      </c>
      <c r="T29" s="45">
        <v>0</v>
      </c>
      <c r="U29" s="45">
        <v>0</v>
      </c>
      <c r="V29" s="54">
        <v>0</v>
      </c>
      <c r="W29" s="78">
        <v>0</v>
      </c>
      <c r="X29" s="45">
        <v>0</v>
      </c>
      <c r="Y29" s="45">
        <v>0</v>
      </c>
      <c r="Z29" s="45">
        <v>0</v>
      </c>
      <c r="AA29" s="54">
        <v>0</v>
      </c>
      <c r="AB29" s="78">
        <v>0</v>
      </c>
      <c r="AC29" s="45">
        <v>0</v>
      </c>
      <c r="AD29" s="45">
        <v>0</v>
      </c>
      <c r="AE29" s="45">
        <v>0</v>
      </c>
      <c r="AF29" s="54">
        <v>0</v>
      </c>
      <c r="AG29" s="78">
        <v>0</v>
      </c>
      <c r="AH29" s="45">
        <v>0</v>
      </c>
      <c r="AI29" s="45">
        <v>0</v>
      </c>
      <c r="AJ29" s="45">
        <v>0</v>
      </c>
      <c r="AK29" s="54">
        <v>0</v>
      </c>
      <c r="AL29" s="78">
        <v>0</v>
      </c>
      <c r="AM29" s="45">
        <v>0</v>
      </c>
      <c r="AN29" s="45">
        <v>0</v>
      </c>
      <c r="AO29" s="45">
        <v>0</v>
      </c>
      <c r="AP29" s="54">
        <v>0</v>
      </c>
      <c r="AQ29" s="78">
        <v>0</v>
      </c>
      <c r="AR29" s="53">
        <v>0</v>
      </c>
      <c r="AS29" s="45">
        <v>0</v>
      </c>
      <c r="AT29" s="45">
        <v>0</v>
      </c>
      <c r="AU29" s="54">
        <v>0</v>
      </c>
      <c r="AV29" s="78">
        <v>21.572434562</v>
      </c>
      <c r="AW29" s="45">
        <v>5.7433488939999995</v>
      </c>
      <c r="AX29" s="45">
        <v>0</v>
      </c>
      <c r="AY29" s="45">
        <v>0</v>
      </c>
      <c r="AZ29" s="54">
        <v>111.619789474</v>
      </c>
      <c r="BA29" s="78">
        <v>0</v>
      </c>
      <c r="BB29" s="53">
        <v>0</v>
      </c>
      <c r="BC29" s="45">
        <v>0</v>
      </c>
      <c r="BD29" s="45">
        <v>0</v>
      </c>
      <c r="BE29" s="54">
        <v>0</v>
      </c>
      <c r="BF29" s="78">
        <v>4.244460898</v>
      </c>
      <c r="BG29" s="53">
        <v>0.233299549</v>
      </c>
      <c r="BH29" s="45">
        <v>0</v>
      </c>
      <c r="BI29" s="45">
        <v>0</v>
      </c>
      <c r="BJ29" s="54">
        <v>7.252750182</v>
      </c>
      <c r="BK29" s="49">
        <f t="shared" si="2"/>
        <v>150.66608355900001</v>
      </c>
    </row>
    <row r="30" spans="1:63" ht="12.75">
      <c r="A30" s="110"/>
      <c r="B30" s="3" t="s">
        <v>146</v>
      </c>
      <c r="C30" s="55">
        <v>0</v>
      </c>
      <c r="D30" s="53">
        <v>10.221954104</v>
      </c>
      <c r="E30" s="45">
        <v>0</v>
      </c>
      <c r="F30" s="45">
        <v>0</v>
      </c>
      <c r="G30" s="54">
        <v>0</v>
      </c>
      <c r="H30" s="78">
        <v>0.171283184</v>
      </c>
      <c r="I30" s="45">
        <v>37.928577475000004</v>
      </c>
      <c r="J30" s="45">
        <v>0</v>
      </c>
      <c r="K30" s="45">
        <v>0</v>
      </c>
      <c r="L30" s="54">
        <v>1.9006619679999999</v>
      </c>
      <c r="M30" s="78">
        <v>0</v>
      </c>
      <c r="N30" s="53">
        <v>0</v>
      </c>
      <c r="O30" s="45">
        <v>0</v>
      </c>
      <c r="P30" s="45">
        <v>0</v>
      </c>
      <c r="Q30" s="54">
        <v>0</v>
      </c>
      <c r="R30" s="78">
        <v>0.004472146</v>
      </c>
      <c r="S30" s="45">
        <v>0</v>
      </c>
      <c r="T30" s="45">
        <v>0</v>
      </c>
      <c r="U30" s="45">
        <v>0</v>
      </c>
      <c r="V30" s="54">
        <v>0</v>
      </c>
      <c r="W30" s="78">
        <v>0</v>
      </c>
      <c r="X30" s="45">
        <v>0</v>
      </c>
      <c r="Y30" s="45">
        <v>0</v>
      </c>
      <c r="Z30" s="45">
        <v>0</v>
      </c>
      <c r="AA30" s="54">
        <v>0</v>
      </c>
      <c r="AB30" s="78">
        <v>0</v>
      </c>
      <c r="AC30" s="45">
        <v>0</v>
      </c>
      <c r="AD30" s="45">
        <v>0</v>
      </c>
      <c r="AE30" s="45">
        <v>0</v>
      </c>
      <c r="AF30" s="54">
        <v>0</v>
      </c>
      <c r="AG30" s="78">
        <v>0</v>
      </c>
      <c r="AH30" s="45">
        <v>0</v>
      </c>
      <c r="AI30" s="45">
        <v>0</v>
      </c>
      <c r="AJ30" s="45">
        <v>0</v>
      </c>
      <c r="AK30" s="54">
        <v>0</v>
      </c>
      <c r="AL30" s="78">
        <v>0</v>
      </c>
      <c r="AM30" s="45">
        <v>0</v>
      </c>
      <c r="AN30" s="45">
        <v>0</v>
      </c>
      <c r="AO30" s="45">
        <v>0</v>
      </c>
      <c r="AP30" s="54">
        <v>0</v>
      </c>
      <c r="AQ30" s="78">
        <v>0</v>
      </c>
      <c r="AR30" s="53">
        <v>0</v>
      </c>
      <c r="AS30" s="45">
        <v>0</v>
      </c>
      <c r="AT30" s="45">
        <v>0</v>
      </c>
      <c r="AU30" s="54">
        <v>0</v>
      </c>
      <c r="AV30" s="78">
        <v>0.912029066</v>
      </c>
      <c r="AW30" s="45">
        <v>55.283224501</v>
      </c>
      <c r="AX30" s="45">
        <v>0</v>
      </c>
      <c r="AY30" s="45">
        <v>0</v>
      </c>
      <c r="AZ30" s="54">
        <v>37.89405334</v>
      </c>
      <c r="BA30" s="78">
        <v>0</v>
      </c>
      <c r="BB30" s="53">
        <v>0</v>
      </c>
      <c r="BC30" s="45">
        <v>0</v>
      </c>
      <c r="BD30" s="45">
        <v>0</v>
      </c>
      <c r="BE30" s="54">
        <v>0</v>
      </c>
      <c r="BF30" s="78">
        <v>0.06145017</v>
      </c>
      <c r="BG30" s="53">
        <v>46.830207895</v>
      </c>
      <c r="BH30" s="45">
        <v>0</v>
      </c>
      <c r="BI30" s="45">
        <v>0</v>
      </c>
      <c r="BJ30" s="54">
        <v>9.058625286</v>
      </c>
      <c r="BK30" s="49">
        <f t="shared" si="2"/>
        <v>200.26653913500002</v>
      </c>
    </row>
    <row r="31" spans="1:63" ht="12.75">
      <c r="A31" s="110"/>
      <c r="B31" s="3" t="s">
        <v>147</v>
      </c>
      <c r="C31" s="55">
        <v>0</v>
      </c>
      <c r="D31" s="53">
        <v>15.328121840000001</v>
      </c>
      <c r="E31" s="45">
        <v>0</v>
      </c>
      <c r="F31" s="45">
        <v>0</v>
      </c>
      <c r="G31" s="54">
        <v>0</v>
      </c>
      <c r="H31" s="78">
        <v>0.146322972</v>
      </c>
      <c r="I31" s="45">
        <v>0.05615712900000001</v>
      </c>
      <c r="J31" s="45">
        <v>0</v>
      </c>
      <c r="K31" s="45">
        <v>0</v>
      </c>
      <c r="L31" s="54">
        <v>28.407227191000004</v>
      </c>
      <c r="M31" s="78">
        <v>0</v>
      </c>
      <c r="N31" s="53">
        <v>0</v>
      </c>
      <c r="O31" s="45">
        <v>0</v>
      </c>
      <c r="P31" s="45">
        <v>0</v>
      </c>
      <c r="Q31" s="54">
        <v>0</v>
      </c>
      <c r="R31" s="78">
        <v>0.015528438</v>
      </c>
      <c r="S31" s="45">
        <v>0</v>
      </c>
      <c r="T31" s="45">
        <v>0</v>
      </c>
      <c r="U31" s="45">
        <v>0</v>
      </c>
      <c r="V31" s="54">
        <v>0.011231426</v>
      </c>
      <c r="W31" s="78">
        <v>0</v>
      </c>
      <c r="X31" s="45">
        <v>0</v>
      </c>
      <c r="Y31" s="45">
        <v>0</v>
      </c>
      <c r="Z31" s="45">
        <v>0</v>
      </c>
      <c r="AA31" s="54">
        <v>0</v>
      </c>
      <c r="AB31" s="78">
        <v>0</v>
      </c>
      <c r="AC31" s="45">
        <v>0</v>
      </c>
      <c r="AD31" s="45">
        <v>0</v>
      </c>
      <c r="AE31" s="45">
        <v>0</v>
      </c>
      <c r="AF31" s="54">
        <v>0</v>
      </c>
      <c r="AG31" s="78">
        <v>0</v>
      </c>
      <c r="AH31" s="45">
        <v>0</v>
      </c>
      <c r="AI31" s="45">
        <v>0</v>
      </c>
      <c r="AJ31" s="45">
        <v>0</v>
      </c>
      <c r="AK31" s="54">
        <v>0</v>
      </c>
      <c r="AL31" s="78">
        <v>0</v>
      </c>
      <c r="AM31" s="45">
        <v>0</v>
      </c>
      <c r="AN31" s="45">
        <v>0</v>
      </c>
      <c r="AO31" s="45">
        <v>0</v>
      </c>
      <c r="AP31" s="54">
        <v>0</v>
      </c>
      <c r="AQ31" s="78">
        <v>0</v>
      </c>
      <c r="AR31" s="53">
        <v>0</v>
      </c>
      <c r="AS31" s="45">
        <v>0</v>
      </c>
      <c r="AT31" s="45">
        <v>0</v>
      </c>
      <c r="AU31" s="54">
        <v>0</v>
      </c>
      <c r="AV31" s="78">
        <v>0.671493214</v>
      </c>
      <c r="AW31" s="45">
        <v>13.666450088999998</v>
      </c>
      <c r="AX31" s="45">
        <v>0</v>
      </c>
      <c r="AY31" s="45">
        <v>0</v>
      </c>
      <c r="AZ31" s="54">
        <v>23.940774266</v>
      </c>
      <c r="BA31" s="78">
        <v>0</v>
      </c>
      <c r="BB31" s="53">
        <v>0</v>
      </c>
      <c r="BC31" s="45">
        <v>0</v>
      </c>
      <c r="BD31" s="45">
        <v>0</v>
      </c>
      <c r="BE31" s="54">
        <v>0</v>
      </c>
      <c r="BF31" s="78">
        <v>0.156743888</v>
      </c>
      <c r="BG31" s="53">
        <v>22.645184199000003</v>
      </c>
      <c r="BH31" s="45">
        <v>0</v>
      </c>
      <c r="BI31" s="45">
        <v>0</v>
      </c>
      <c r="BJ31" s="54">
        <v>20.975191994</v>
      </c>
      <c r="BK31" s="49">
        <f t="shared" si="2"/>
        <v>126.020426646</v>
      </c>
    </row>
    <row r="32" spans="1:63" ht="12.75">
      <c r="A32" s="110"/>
      <c r="B32" s="3" t="s">
        <v>148</v>
      </c>
      <c r="C32" s="55">
        <v>0</v>
      </c>
      <c r="D32" s="53">
        <v>7.142024938</v>
      </c>
      <c r="E32" s="45">
        <v>0</v>
      </c>
      <c r="F32" s="45">
        <v>0</v>
      </c>
      <c r="G32" s="54">
        <v>0</v>
      </c>
      <c r="H32" s="78">
        <v>0.078439344</v>
      </c>
      <c r="I32" s="45">
        <v>1.021346683</v>
      </c>
      <c r="J32" s="45">
        <v>0</v>
      </c>
      <c r="K32" s="45">
        <v>0</v>
      </c>
      <c r="L32" s="54">
        <v>0.381536155</v>
      </c>
      <c r="M32" s="78">
        <v>0</v>
      </c>
      <c r="N32" s="53">
        <v>0</v>
      </c>
      <c r="O32" s="45">
        <v>0</v>
      </c>
      <c r="P32" s="45">
        <v>0</v>
      </c>
      <c r="Q32" s="54">
        <v>0</v>
      </c>
      <c r="R32" s="78">
        <v>0.033664954999999996</v>
      </c>
      <c r="S32" s="45">
        <v>0.11221651599999999</v>
      </c>
      <c r="T32" s="45">
        <v>0</v>
      </c>
      <c r="U32" s="45">
        <v>0</v>
      </c>
      <c r="V32" s="54">
        <v>0</v>
      </c>
      <c r="W32" s="78">
        <v>0</v>
      </c>
      <c r="X32" s="45">
        <v>0</v>
      </c>
      <c r="Y32" s="45">
        <v>0</v>
      </c>
      <c r="Z32" s="45">
        <v>0</v>
      </c>
      <c r="AA32" s="54">
        <v>0</v>
      </c>
      <c r="AB32" s="78">
        <v>0</v>
      </c>
      <c r="AC32" s="45">
        <v>0</v>
      </c>
      <c r="AD32" s="45">
        <v>0</v>
      </c>
      <c r="AE32" s="45">
        <v>0</v>
      </c>
      <c r="AF32" s="54">
        <v>0</v>
      </c>
      <c r="AG32" s="78">
        <v>0</v>
      </c>
      <c r="AH32" s="45">
        <v>0</v>
      </c>
      <c r="AI32" s="45">
        <v>0</v>
      </c>
      <c r="AJ32" s="45">
        <v>0</v>
      </c>
      <c r="AK32" s="54">
        <v>0</v>
      </c>
      <c r="AL32" s="78">
        <v>0</v>
      </c>
      <c r="AM32" s="45">
        <v>0</v>
      </c>
      <c r="AN32" s="45">
        <v>0</v>
      </c>
      <c r="AO32" s="45">
        <v>0</v>
      </c>
      <c r="AP32" s="54">
        <v>0</v>
      </c>
      <c r="AQ32" s="78">
        <v>0</v>
      </c>
      <c r="AR32" s="53">
        <v>0</v>
      </c>
      <c r="AS32" s="45">
        <v>0</v>
      </c>
      <c r="AT32" s="45">
        <v>0</v>
      </c>
      <c r="AU32" s="54">
        <v>0</v>
      </c>
      <c r="AV32" s="78">
        <v>0.447622508</v>
      </c>
      <c r="AW32" s="45">
        <v>15.330159766</v>
      </c>
      <c r="AX32" s="45">
        <v>0</v>
      </c>
      <c r="AY32" s="45">
        <v>0</v>
      </c>
      <c r="AZ32" s="54">
        <v>14.678882082</v>
      </c>
      <c r="BA32" s="78">
        <v>0</v>
      </c>
      <c r="BB32" s="53">
        <v>0</v>
      </c>
      <c r="BC32" s="45">
        <v>0</v>
      </c>
      <c r="BD32" s="45">
        <v>0</v>
      </c>
      <c r="BE32" s="54">
        <v>0</v>
      </c>
      <c r="BF32" s="78">
        <v>0.200239018</v>
      </c>
      <c r="BG32" s="53">
        <v>1.6821682260000002</v>
      </c>
      <c r="BH32" s="45">
        <v>0</v>
      </c>
      <c r="BI32" s="45">
        <v>0</v>
      </c>
      <c r="BJ32" s="54">
        <v>5.60722742</v>
      </c>
      <c r="BK32" s="49">
        <f t="shared" si="2"/>
        <v>46.715527611</v>
      </c>
    </row>
    <row r="33" spans="1:63" ht="12.75">
      <c r="A33" s="110"/>
      <c r="B33" s="3" t="s">
        <v>149</v>
      </c>
      <c r="C33" s="55">
        <v>0</v>
      </c>
      <c r="D33" s="53">
        <v>10.168337134</v>
      </c>
      <c r="E33" s="45">
        <v>0</v>
      </c>
      <c r="F33" s="45">
        <v>0</v>
      </c>
      <c r="G33" s="54">
        <v>0</v>
      </c>
      <c r="H33" s="78">
        <v>0.169077381</v>
      </c>
      <c r="I33" s="45">
        <v>0.246845535</v>
      </c>
      <c r="J33" s="45">
        <v>0</v>
      </c>
      <c r="K33" s="45">
        <v>0</v>
      </c>
      <c r="L33" s="54">
        <v>0.302946793</v>
      </c>
      <c r="M33" s="78">
        <v>0</v>
      </c>
      <c r="N33" s="53">
        <v>0</v>
      </c>
      <c r="O33" s="45">
        <v>0</v>
      </c>
      <c r="P33" s="45">
        <v>0</v>
      </c>
      <c r="Q33" s="54">
        <v>0</v>
      </c>
      <c r="R33" s="78">
        <v>0</v>
      </c>
      <c r="S33" s="45">
        <v>0.056101257999999994</v>
      </c>
      <c r="T33" s="45">
        <v>0</v>
      </c>
      <c r="U33" s="45">
        <v>0</v>
      </c>
      <c r="V33" s="54">
        <v>0</v>
      </c>
      <c r="W33" s="78">
        <v>0</v>
      </c>
      <c r="X33" s="45">
        <v>0</v>
      </c>
      <c r="Y33" s="45">
        <v>0</v>
      </c>
      <c r="Z33" s="45">
        <v>0</v>
      </c>
      <c r="AA33" s="54">
        <v>0</v>
      </c>
      <c r="AB33" s="78">
        <v>0</v>
      </c>
      <c r="AC33" s="45">
        <v>0</v>
      </c>
      <c r="AD33" s="45">
        <v>0</v>
      </c>
      <c r="AE33" s="45">
        <v>0</v>
      </c>
      <c r="AF33" s="54">
        <v>0</v>
      </c>
      <c r="AG33" s="78">
        <v>0</v>
      </c>
      <c r="AH33" s="45">
        <v>0</v>
      </c>
      <c r="AI33" s="45">
        <v>0</v>
      </c>
      <c r="AJ33" s="45">
        <v>0</v>
      </c>
      <c r="AK33" s="54">
        <v>0</v>
      </c>
      <c r="AL33" s="78">
        <v>0</v>
      </c>
      <c r="AM33" s="45">
        <v>0</v>
      </c>
      <c r="AN33" s="45">
        <v>0</v>
      </c>
      <c r="AO33" s="45">
        <v>0</v>
      </c>
      <c r="AP33" s="54">
        <v>0</v>
      </c>
      <c r="AQ33" s="78">
        <v>0</v>
      </c>
      <c r="AR33" s="53">
        <v>0</v>
      </c>
      <c r="AS33" s="45">
        <v>0</v>
      </c>
      <c r="AT33" s="45">
        <v>0</v>
      </c>
      <c r="AU33" s="54">
        <v>0</v>
      </c>
      <c r="AV33" s="78">
        <v>0.808827062</v>
      </c>
      <c r="AW33" s="45">
        <v>21.009579583</v>
      </c>
      <c r="AX33" s="45">
        <v>0</v>
      </c>
      <c r="AY33" s="45">
        <v>0</v>
      </c>
      <c r="AZ33" s="54">
        <v>7.719607270000001</v>
      </c>
      <c r="BA33" s="78">
        <v>0</v>
      </c>
      <c r="BB33" s="53">
        <v>0</v>
      </c>
      <c r="BC33" s="45">
        <v>0</v>
      </c>
      <c r="BD33" s="45">
        <v>0</v>
      </c>
      <c r="BE33" s="54">
        <v>0</v>
      </c>
      <c r="BF33" s="78">
        <v>0.036063925</v>
      </c>
      <c r="BG33" s="53">
        <v>0.168199548</v>
      </c>
      <c r="BH33" s="45">
        <v>0</v>
      </c>
      <c r="BI33" s="45">
        <v>0</v>
      </c>
      <c r="BJ33" s="54">
        <v>12.519653056000001</v>
      </c>
      <c r="BK33" s="49">
        <f t="shared" si="2"/>
        <v>53.20523854500001</v>
      </c>
    </row>
    <row r="34" spans="1:63" ht="12.75">
      <c r="A34" s="110"/>
      <c r="B34" s="3" t="s">
        <v>150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8">
        <v>0.089963926</v>
      </c>
      <c r="I34" s="45">
        <v>12.152744014</v>
      </c>
      <c r="J34" s="45">
        <v>0</v>
      </c>
      <c r="K34" s="45">
        <v>0</v>
      </c>
      <c r="L34" s="54">
        <v>1.342046152</v>
      </c>
      <c r="M34" s="78">
        <v>0</v>
      </c>
      <c r="N34" s="53">
        <v>0</v>
      </c>
      <c r="O34" s="45">
        <v>0</v>
      </c>
      <c r="P34" s="45">
        <v>0</v>
      </c>
      <c r="Q34" s="54">
        <v>0</v>
      </c>
      <c r="R34" s="78">
        <v>0</v>
      </c>
      <c r="S34" s="45">
        <v>0.056157257999999995</v>
      </c>
      <c r="T34" s="45">
        <v>0</v>
      </c>
      <c r="U34" s="45">
        <v>0</v>
      </c>
      <c r="V34" s="54">
        <v>0.730966322</v>
      </c>
      <c r="W34" s="78">
        <v>0</v>
      </c>
      <c r="X34" s="45">
        <v>0</v>
      </c>
      <c r="Y34" s="45">
        <v>0</v>
      </c>
      <c r="Z34" s="45">
        <v>0</v>
      </c>
      <c r="AA34" s="54">
        <v>0</v>
      </c>
      <c r="AB34" s="78">
        <v>0</v>
      </c>
      <c r="AC34" s="45">
        <v>0</v>
      </c>
      <c r="AD34" s="45">
        <v>0</v>
      </c>
      <c r="AE34" s="45">
        <v>0</v>
      </c>
      <c r="AF34" s="54">
        <v>0</v>
      </c>
      <c r="AG34" s="78">
        <v>0</v>
      </c>
      <c r="AH34" s="45">
        <v>0</v>
      </c>
      <c r="AI34" s="45">
        <v>0</v>
      </c>
      <c r="AJ34" s="45">
        <v>0</v>
      </c>
      <c r="AK34" s="54">
        <v>0</v>
      </c>
      <c r="AL34" s="78">
        <v>0</v>
      </c>
      <c r="AM34" s="45">
        <v>0</v>
      </c>
      <c r="AN34" s="45">
        <v>0</v>
      </c>
      <c r="AO34" s="45">
        <v>0</v>
      </c>
      <c r="AP34" s="54">
        <v>0</v>
      </c>
      <c r="AQ34" s="78">
        <v>0</v>
      </c>
      <c r="AR34" s="53">
        <v>0</v>
      </c>
      <c r="AS34" s="45">
        <v>0</v>
      </c>
      <c r="AT34" s="45">
        <v>0</v>
      </c>
      <c r="AU34" s="54">
        <v>0</v>
      </c>
      <c r="AV34" s="78">
        <v>1.7067229819999998</v>
      </c>
      <c r="AW34" s="45">
        <v>4.148097840999999</v>
      </c>
      <c r="AX34" s="45">
        <v>0</v>
      </c>
      <c r="AY34" s="45">
        <v>0</v>
      </c>
      <c r="AZ34" s="54">
        <v>17.355977645</v>
      </c>
      <c r="BA34" s="78">
        <v>0</v>
      </c>
      <c r="BB34" s="53">
        <v>0</v>
      </c>
      <c r="BC34" s="45">
        <v>0</v>
      </c>
      <c r="BD34" s="45">
        <v>0</v>
      </c>
      <c r="BE34" s="54">
        <v>0</v>
      </c>
      <c r="BF34" s="78">
        <v>0.22654937599999997</v>
      </c>
      <c r="BG34" s="53">
        <v>0.17917894199999998</v>
      </c>
      <c r="BH34" s="45">
        <v>0</v>
      </c>
      <c r="BI34" s="45">
        <v>0</v>
      </c>
      <c r="BJ34" s="54">
        <v>13.141254201999999</v>
      </c>
      <c r="BK34" s="49">
        <f t="shared" si="2"/>
        <v>51.12965866</v>
      </c>
    </row>
    <row r="35" spans="1:63" ht="12.75">
      <c r="A35" s="110"/>
      <c r="B35" s="3" t="s">
        <v>151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8">
        <v>0.17474393200000002</v>
      </c>
      <c r="I35" s="45">
        <v>1.041585591</v>
      </c>
      <c r="J35" s="45">
        <v>0</v>
      </c>
      <c r="K35" s="45">
        <v>0</v>
      </c>
      <c r="L35" s="54">
        <v>5.15408449</v>
      </c>
      <c r="M35" s="78">
        <v>0</v>
      </c>
      <c r="N35" s="53">
        <v>0</v>
      </c>
      <c r="O35" s="45">
        <v>0</v>
      </c>
      <c r="P35" s="45">
        <v>0</v>
      </c>
      <c r="Q35" s="54">
        <v>0</v>
      </c>
      <c r="R35" s="78">
        <v>0.074493473</v>
      </c>
      <c r="S35" s="45">
        <v>0.11202025800000001</v>
      </c>
      <c r="T35" s="45">
        <v>0</v>
      </c>
      <c r="U35" s="45">
        <v>0</v>
      </c>
      <c r="V35" s="54">
        <v>0.296853684</v>
      </c>
      <c r="W35" s="78">
        <v>0</v>
      </c>
      <c r="X35" s="45">
        <v>0</v>
      </c>
      <c r="Y35" s="45">
        <v>0</v>
      </c>
      <c r="Z35" s="45">
        <v>0</v>
      </c>
      <c r="AA35" s="54">
        <v>0</v>
      </c>
      <c r="AB35" s="78">
        <v>0</v>
      </c>
      <c r="AC35" s="45">
        <v>0</v>
      </c>
      <c r="AD35" s="45">
        <v>0</v>
      </c>
      <c r="AE35" s="45">
        <v>0</v>
      </c>
      <c r="AF35" s="54">
        <v>0</v>
      </c>
      <c r="AG35" s="78">
        <v>0</v>
      </c>
      <c r="AH35" s="45">
        <v>0</v>
      </c>
      <c r="AI35" s="45">
        <v>0</v>
      </c>
      <c r="AJ35" s="45">
        <v>0</v>
      </c>
      <c r="AK35" s="54">
        <v>0</v>
      </c>
      <c r="AL35" s="78">
        <v>0</v>
      </c>
      <c r="AM35" s="45">
        <v>0</v>
      </c>
      <c r="AN35" s="45">
        <v>0</v>
      </c>
      <c r="AO35" s="45">
        <v>0</v>
      </c>
      <c r="AP35" s="54">
        <v>0</v>
      </c>
      <c r="AQ35" s="78">
        <v>0</v>
      </c>
      <c r="AR35" s="53">
        <v>0</v>
      </c>
      <c r="AS35" s="45">
        <v>0</v>
      </c>
      <c r="AT35" s="45">
        <v>0</v>
      </c>
      <c r="AU35" s="54">
        <v>0</v>
      </c>
      <c r="AV35" s="78">
        <v>1.658632182</v>
      </c>
      <c r="AW35" s="45">
        <v>6.290981653</v>
      </c>
      <c r="AX35" s="45">
        <v>0</v>
      </c>
      <c r="AY35" s="45">
        <v>0</v>
      </c>
      <c r="AZ35" s="54">
        <v>15.401869412</v>
      </c>
      <c r="BA35" s="78">
        <v>0</v>
      </c>
      <c r="BB35" s="53">
        <v>0</v>
      </c>
      <c r="BC35" s="45">
        <v>0</v>
      </c>
      <c r="BD35" s="45">
        <v>0</v>
      </c>
      <c r="BE35" s="54">
        <v>0</v>
      </c>
      <c r="BF35" s="78">
        <v>0.14042996000000002</v>
      </c>
      <c r="BG35" s="53">
        <v>2.423695874</v>
      </c>
      <c r="BH35" s="45">
        <v>0</v>
      </c>
      <c r="BI35" s="45">
        <v>0</v>
      </c>
      <c r="BJ35" s="54">
        <v>5.919256945</v>
      </c>
      <c r="BK35" s="49">
        <f t="shared" si="2"/>
        <v>38.688647454000005</v>
      </c>
    </row>
    <row r="36" spans="1:63" ht="12.75">
      <c r="A36" s="110"/>
      <c r="B36" s="3" t="s">
        <v>152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8">
        <v>0.343614359</v>
      </c>
      <c r="I36" s="45">
        <v>11.514879266</v>
      </c>
      <c r="J36" s="45">
        <v>0</v>
      </c>
      <c r="K36" s="45">
        <v>0</v>
      </c>
      <c r="L36" s="54">
        <v>1.232071323</v>
      </c>
      <c r="M36" s="78">
        <v>0</v>
      </c>
      <c r="N36" s="53">
        <v>0</v>
      </c>
      <c r="O36" s="45">
        <v>0</v>
      </c>
      <c r="P36" s="45">
        <v>0</v>
      </c>
      <c r="Q36" s="54">
        <v>0</v>
      </c>
      <c r="R36" s="78">
        <v>0.118281896</v>
      </c>
      <c r="S36" s="45">
        <v>0</v>
      </c>
      <c r="T36" s="45">
        <v>0</v>
      </c>
      <c r="U36" s="45">
        <v>0</v>
      </c>
      <c r="V36" s="54">
        <v>0</v>
      </c>
      <c r="W36" s="78">
        <v>0</v>
      </c>
      <c r="X36" s="45">
        <v>0</v>
      </c>
      <c r="Y36" s="45">
        <v>0</v>
      </c>
      <c r="Z36" s="45">
        <v>0</v>
      </c>
      <c r="AA36" s="54">
        <v>0</v>
      </c>
      <c r="AB36" s="78">
        <v>0</v>
      </c>
      <c r="AC36" s="45">
        <v>0</v>
      </c>
      <c r="AD36" s="45">
        <v>0</v>
      </c>
      <c r="AE36" s="45">
        <v>0</v>
      </c>
      <c r="AF36" s="54">
        <v>0</v>
      </c>
      <c r="AG36" s="78">
        <v>0</v>
      </c>
      <c r="AH36" s="45">
        <v>0</v>
      </c>
      <c r="AI36" s="45">
        <v>0</v>
      </c>
      <c r="AJ36" s="45">
        <v>0</v>
      </c>
      <c r="AK36" s="54">
        <v>0</v>
      </c>
      <c r="AL36" s="78">
        <v>0</v>
      </c>
      <c r="AM36" s="45">
        <v>0</v>
      </c>
      <c r="AN36" s="45">
        <v>0</v>
      </c>
      <c r="AO36" s="45">
        <v>0</v>
      </c>
      <c r="AP36" s="54">
        <v>0</v>
      </c>
      <c r="AQ36" s="78">
        <v>0</v>
      </c>
      <c r="AR36" s="53">
        <v>0</v>
      </c>
      <c r="AS36" s="45">
        <v>0</v>
      </c>
      <c r="AT36" s="45">
        <v>0</v>
      </c>
      <c r="AU36" s="54">
        <v>0</v>
      </c>
      <c r="AV36" s="78">
        <v>0.782493287</v>
      </c>
      <c r="AW36" s="45">
        <v>26.009831435</v>
      </c>
      <c r="AX36" s="45">
        <v>0</v>
      </c>
      <c r="AY36" s="45">
        <v>0</v>
      </c>
      <c r="AZ36" s="54">
        <v>24.47586422</v>
      </c>
      <c r="BA36" s="78">
        <v>0</v>
      </c>
      <c r="BB36" s="53">
        <v>0</v>
      </c>
      <c r="BC36" s="45">
        <v>0</v>
      </c>
      <c r="BD36" s="45">
        <v>0</v>
      </c>
      <c r="BE36" s="54">
        <v>0</v>
      </c>
      <c r="BF36" s="78">
        <v>0.089621242</v>
      </c>
      <c r="BG36" s="53">
        <v>0.172294473</v>
      </c>
      <c r="BH36" s="45">
        <v>0</v>
      </c>
      <c r="BI36" s="45">
        <v>0</v>
      </c>
      <c r="BJ36" s="54">
        <v>6.049267337</v>
      </c>
      <c r="BK36" s="49">
        <f t="shared" si="2"/>
        <v>70.78821883799999</v>
      </c>
    </row>
    <row r="37" spans="1:63" ht="12.75">
      <c r="A37" s="110"/>
      <c r="B37" s="3" t="s">
        <v>153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8">
        <v>0.05830864</v>
      </c>
      <c r="I37" s="45">
        <v>5.6066</v>
      </c>
      <c r="J37" s="45">
        <v>0</v>
      </c>
      <c r="K37" s="45">
        <v>0</v>
      </c>
      <c r="L37" s="54">
        <v>1.4801424</v>
      </c>
      <c r="M37" s="78">
        <v>0</v>
      </c>
      <c r="N37" s="53">
        <v>0</v>
      </c>
      <c r="O37" s="45">
        <v>0</v>
      </c>
      <c r="P37" s="45">
        <v>0</v>
      </c>
      <c r="Q37" s="54">
        <v>0</v>
      </c>
      <c r="R37" s="78">
        <v>0.04148884</v>
      </c>
      <c r="S37" s="45">
        <v>0</v>
      </c>
      <c r="T37" s="45">
        <v>0</v>
      </c>
      <c r="U37" s="45">
        <v>0</v>
      </c>
      <c r="V37" s="54">
        <v>0.168198</v>
      </c>
      <c r="W37" s="78">
        <v>0</v>
      </c>
      <c r="X37" s="45">
        <v>0</v>
      </c>
      <c r="Y37" s="45">
        <v>0</v>
      </c>
      <c r="Z37" s="45">
        <v>0</v>
      </c>
      <c r="AA37" s="54">
        <v>0</v>
      </c>
      <c r="AB37" s="78">
        <v>0</v>
      </c>
      <c r="AC37" s="45">
        <v>0</v>
      </c>
      <c r="AD37" s="45">
        <v>0</v>
      </c>
      <c r="AE37" s="45">
        <v>0</v>
      </c>
      <c r="AF37" s="54">
        <v>0</v>
      </c>
      <c r="AG37" s="78">
        <v>0</v>
      </c>
      <c r="AH37" s="45">
        <v>0</v>
      </c>
      <c r="AI37" s="45">
        <v>0</v>
      </c>
      <c r="AJ37" s="45">
        <v>0</v>
      </c>
      <c r="AK37" s="54">
        <v>0</v>
      </c>
      <c r="AL37" s="78">
        <v>0</v>
      </c>
      <c r="AM37" s="45">
        <v>0</v>
      </c>
      <c r="AN37" s="45">
        <v>0</v>
      </c>
      <c r="AO37" s="45">
        <v>0</v>
      </c>
      <c r="AP37" s="54">
        <v>0</v>
      </c>
      <c r="AQ37" s="78">
        <v>0</v>
      </c>
      <c r="AR37" s="53">
        <v>0</v>
      </c>
      <c r="AS37" s="45">
        <v>0</v>
      </c>
      <c r="AT37" s="45">
        <v>0</v>
      </c>
      <c r="AU37" s="54">
        <v>0</v>
      </c>
      <c r="AV37" s="78">
        <v>1.8510164130000002</v>
      </c>
      <c r="AW37" s="45">
        <v>2.8869911100000003</v>
      </c>
      <c r="AX37" s="45">
        <v>0</v>
      </c>
      <c r="AY37" s="45">
        <v>0</v>
      </c>
      <c r="AZ37" s="54">
        <v>16.455954324</v>
      </c>
      <c r="BA37" s="78">
        <v>0</v>
      </c>
      <c r="BB37" s="53">
        <v>0</v>
      </c>
      <c r="BC37" s="45">
        <v>0</v>
      </c>
      <c r="BD37" s="45">
        <v>0</v>
      </c>
      <c r="BE37" s="54">
        <v>0</v>
      </c>
      <c r="BF37" s="78">
        <v>0.126002391</v>
      </c>
      <c r="BG37" s="53">
        <v>0</v>
      </c>
      <c r="BH37" s="45">
        <v>0</v>
      </c>
      <c r="BI37" s="45">
        <v>0</v>
      </c>
      <c r="BJ37" s="54">
        <v>2.029366138</v>
      </c>
      <c r="BK37" s="49">
        <f t="shared" si="2"/>
        <v>30.704068256000003</v>
      </c>
    </row>
    <row r="38" spans="1:63" ht="12.75">
      <c r="A38" s="110"/>
      <c r="B38" s="3" t="s">
        <v>154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8">
        <v>0.133224641</v>
      </c>
      <c r="I38" s="45">
        <v>0</v>
      </c>
      <c r="J38" s="45">
        <v>0</v>
      </c>
      <c r="K38" s="45">
        <v>0</v>
      </c>
      <c r="L38" s="54">
        <v>7.688130061</v>
      </c>
      <c r="M38" s="78">
        <v>0</v>
      </c>
      <c r="N38" s="53">
        <v>0</v>
      </c>
      <c r="O38" s="45">
        <v>0</v>
      </c>
      <c r="P38" s="45">
        <v>0</v>
      </c>
      <c r="Q38" s="54">
        <v>0</v>
      </c>
      <c r="R38" s="78">
        <v>0.021125487</v>
      </c>
      <c r="S38" s="45">
        <v>0</v>
      </c>
      <c r="T38" s="45">
        <v>0</v>
      </c>
      <c r="U38" s="45">
        <v>0</v>
      </c>
      <c r="V38" s="54">
        <v>0</v>
      </c>
      <c r="W38" s="78">
        <v>0</v>
      </c>
      <c r="X38" s="45">
        <v>0</v>
      </c>
      <c r="Y38" s="45">
        <v>0</v>
      </c>
      <c r="Z38" s="45">
        <v>0</v>
      </c>
      <c r="AA38" s="54">
        <v>0</v>
      </c>
      <c r="AB38" s="78">
        <v>0</v>
      </c>
      <c r="AC38" s="45">
        <v>0</v>
      </c>
      <c r="AD38" s="45">
        <v>0</v>
      </c>
      <c r="AE38" s="45">
        <v>0</v>
      </c>
      <c r="AF38" s="54">
        <v>0</v>
      </c>
      <c r="AG38" s="78">
        <v>0</v>
      </c>
      <c r="AH38" s="45">
        <v>0</v>
      </c>
      <c r="AI38" s="45">
        <v>0</v>
      </c>
      <c r="AJ38" s="45">
        <v>0</v>
      </c>
      <c r="AK38" s="54">
        <v>0</v>
      </c>
      <c r="AL38" s="78">
        <v>0</v>
      </c>
      <c r="AM38" s="45">
        <v>0</v>
      </c>
      <c r="AN38" s="45">
        <v>0</v>
      </c>
      <c r="AO38" s="45">
        <v>0</v>
      </c>
      <c r="AP38" s="54">
        <v>0</v>
      </c>
      <c r="AQ38" s="78">
        <v>0</v>
      </c>
      <c r="AR38" s="53">
        <v>0</v>
      </c>
      <c r="AS38" s="45">
        <v>0</v>
      </c>
      <c r="AT38" s="45">
        <v>0</v>
      </c>
      <c r="AU38" s="54">
        <v>0</v>
      </c>
      <c r="AV38" s="78">
        <v>1.097995351</v>
      </c>
      <c r="AW38" s="45">
        <v>0.311153071</v>
      </c>
      <c r="AX38" s="45">
        <v>0</v>
      </c>
      <c r="AY38" s="45">
        <v>0</v>
      </c>
      <c r="AZ38" s="54">
        <v>13.412666552</v>
      </c>
      <c r="BA38" s="78">
        <v>0</v>
      </c>
      <c r="BB38" s="53">
        <v>0</v>
      </c>
      <c r="BC38" s="45">
        <v>0</v>
      </c>
      <c r="BD38" s="45">
        <v>0</v>
      </c>
      <c r="BE38" s="54">
        <v>0</v>
      </c>
      <c r="BF38" s="78">
        <v>0.17157942799999998</v>
      </c>
      <c r="BG38" s="53">
        <v>0</v>
      </c>
      <c r="BH38" s="45">
        <v>0</v>
      </c>
      <c r="BI38" s="45">
        <v>0</v>
      </c>
      <c r="BJ38" s="54">
        <v>0.7134241809999999</v>
      </c>
      <c r="BK38" s="49">
        <f t="shared" si="2"/>
        <v>23.549298772</v>
      </c>
    </row>
    <row r="39" spans="1:63" ht="12.75">
      <c r="A39" s="110"/>
      <c r="B39" s="3" t="s">
        <v>155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8">
        <v>0.25203637300000004</v>
      </c>
      <c r="I39" s="45">
        <v>0.277744032</v>
      </c>
      <c r="J39" s="45">
        <v>0</v>
      </c>
      <c r="K39" s="45">
        <v>0</v>
      </c>
      <c r="L39" s="54">
        <v>0.6736328189999999</v>
      </c>
      <c r="M39" s="78">
        <v>0</v>
      </c>
      <c r="N39" s="53">
        <v>0</v>
      </c>
      <c r="O39" s="45">
        <v>0</v>
      </c>
      <c r="P39" s="45">
        <v>0</v>
      </c>
      <c r="Q39" s="54">
        <v>0</v>
      </c>
      <c r="R39" s="78">
        <v>0.057720873</v>
      </c>
      <c r="S39" s="45">
        <v>0</v>
      </c>
      <c r="T39" s="45">
        <v>0</v>
      </c>
      <c r="U39" s="45">
        <v>0</v>
      </c>
      <c r="V39" s="54">
        <v>1.134506921</v>
      </c>
      <c r="W39" s="78">
        <v>0</v>
      </c>
      <c r="X39" s="45">
        <v>0</v>
      </c>
      <c r="Y39" s="45">
        <v>0</v>
      </c>
      <c r="Z39" s="45">
        <v>0</v>
      </c>
      <c r="AA39" s="54">
        <v>0</v>
      </c>
      <c r="AB39" s="78">
        <v>0</v>
      </c>
      <c r="AC39" s="45">
        <v>0</v>
      </c>
      <c r="AD39" s="45">
        <v>0</v>
      </c>
      <c r="AE39" s="45">
        <v>0</v>
      </c>
      <c r="AF39" s="54">
        <v>0</v>
      </c>
      <c r="AG39" s="78">
        <v>0</v>
      </c>
      <c r="AH39" s="45">
        <v>0</v>
      </c>
      <c r="AI39" s="45">
        <v>0</v>
      </c>
      <c r="AJ39" s="45">
        <v>0</v>
      </c>
      <c r="AK39" s="54">
        <v>0</v>
      </c>
      <c r="AL39" s="78">
        <v>0</v>
      </c>
      <c r="AM39" s="45">
        <v>0</v>
      </c>
      <c r="AN39" s="45">
        <v>0</v>
      </c>
      <c r="AO39" s="45">
        <v>0</v>
      </c>
      <c r="AP39" s="54">
        <v>0</v>
      </c>
      <c r="AQ39" s="78">
        <v>0</v>
      </c>
      <c r="AR39" s="53">
        <v>0</v>
      </c>
      <c r="AS39" s="45">
        <v>0</v>
      </c>
      <c r="AT39" s="45">
        <v>0</v>
      </c>
      <c r="AU39" s="54">
        <v>0</v>
      </c>
      <c r="AV39" s="78">
        <v>0.6106435350000001</v>
      </c>
      <c r="AW39" s="45">
        <v>4.830214744</v>
      </c>
      <c r="AX39" s="45">
        <v>0</v>
      </c>
      <c r="AY39" s="45">
        <v>0</v>
      </c>
      <c r="AZ39" s="54">
        <v>18.797955328</v>
      </c>
      <c r="BA39" s="78">
        <v>0</v>
      </c>
      <c r="BB39" s="53">
        <v>0</v>
      </c>
      <c r="BC39" s="45">
        <v>0</v>
      </c>
      <c r="BD39" s="45">
        <v>0</v>
      </c>
      <c r="BE39" s="54">
        <v>0</v>
      </c>
      <c r="BF39" s="78">
        <v>0.006662364999999999</v>
      </c>
      <c r="BG39" s="53">
        <v>0</v>
      </c>
      <c r="BH39" s="45">
        <v>0</v>
      </c>
      <c r="BI39" s="45">
        <v>0</v>
      </c>
      <c r="BJ39" s="54">
        <v>3.5310424329999996</v>
      </c>
      <c r="BK39" s="49">
        <f t="shared" si="2"/>
        <v>30.172159423</v>
      </c>
    </row>
    <row r="40" spans="1:63" ht="12.75">
      <c r="A40" s="110"/>
      <c r="B40" s="3" t="s">
        <v>156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8">
        <v>0.071813049</v>
      </c>
      <c r="I40" s="45">
        <v>0</v>
      </c>
      <c r="J40" s="45">
        <v>0</v>
      </c>
      <c r="K40" s="45">
        <v>0</v>
      </c>
      <c r="L40" s="54">
        <v>0.275779758</v>
      </c>
      <c r="M40" s="78">
        <v>0</v>
      </c>
      <c r="N40" s="53">
        <v>0</v>
      </c>
      <c r="O40" s="45">
        <v>0</v>
      </c>
      <c r="P40" s="45">
        <v>0</v>
      </c>
      <c r="Q40" s="54">
        <v>0</v>
      </c>
      <c r="R40" s="78">
        <v>0.08728282600000001</v>
      </c>
      <c r="S40" s="45">
        <v>0</v>
      </c>
      <c r="T40" s="45">
        <v>0</v>
      </c>
      <c r="U40" s="45">
        <v>0</v>
      </c>
      <c r="V40" s="54">
        <v>0.441247613</v>
      </c>
      <c r="W40" s="78">
        <v>0</v>
      </c>
      <c r="X40" s="45">
        <v>0</v>
      </c>
      <c r="Y40" s="45">
        <v>0</v>
      </c>
      <c r="Z40" s="45">
        <v>0</v>
      </c>
      <c r="AA40" s="54">
        <v>0</v>
      </c>
      <c r="AB40" s="78">
        <v>0</v>
      </c>
      <c r="AC40" s="45">
        <v>0</v>
      </c>
      <c r="AD40" s="45">
        <v>0</v>
      </c>
      <c r="AE40" s="45">
        <v>0</v>
      </c>
      <c r="AF40" s="54">
        <v>0</v>
      </c>
      <c r="AG40" s="78">
        <v>0</v>
      </c>
      <c r="AH40" s="45">
        <v>0</v>
      </c>
      <c r="AI40" s="45">
        <v>0</v>
      </c>
      <c r="AJ40" s="45">
        <v>0</v>
      </c>
      <c r="AK40" s="54">
        <v>0</v>
      </c>
      <c r="AL40" s="78">
        <v>0</v>
      </c>
      <c r="AM40" s="45">
        <v>0</v>
      </c>
      <c r="AN40" s="45">
        <v>0</v>
      </c>
      <c r="AO40" s="45">
        <v>0</v>
      </c>
      <c r="AP40" s="54">
        <v>0</v>
      </c>
      <c r="AQ40" s="78">
        <v>0</v>
      </c>
      <c r="AR40" s="53">
        <v>0</v>
      </c>
      <c r="AS40" s="45">
        <v>0</v>
      </c>
      <c r="AT40" s="45">
        <v>0</v>
      </c>
      <c r="AU40" s="54">
        <v>0</v>
      </c>
      <c r="AV40" s="78">
        <v>0.733621201</v>
      </c>
      <c r="AW40" s="45">
        <v>4.952264517000001</v>
      </c>
      <c r="AX40" s="45">
        <v>0</v>
      </c>
      <c r="AY40" s="45">
        <v>0</v>
      </c>
      <c r="AZ40" s="54">
        <v>10.507254266</v>
      </c>
      <c r="BA40" s="78">
        <v>0</v>
      </c>
      <c r="BB40" s="53">
        <v>0</v>
      </c>
      <c r="BC40" s="45">
        <v>0</v>
      </c>
      <c r="BD40" s="45">
        <v>0</v>
      </c>
      <c r="BE40" s="54">
        <v>0</v>
      </c>
      <c r="BF40" s="78">
        <v>0.13316089</v>
      </c>
      <c r="BG40" s="53">
        <v>0</v>
      </c>
      <c r="BH40" s="45">
        <v>0</v>
      </c>
      <c r="BI40" s="45">
        <v>0</v>
      </c>
      <c r="BJ40" s="54">
        <v>1.209702322</v>
      </c>
      <c r="BK40" s="49">
        <f t="shared" si="2"/>
        <v>18.412126442</v>
      </c>
    </row>
    <row r="41" spans="1:63" ht="12.75">
      <c r="A41" s="110"/>
      <c r="B41" s="3" t="s">
        <v>157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8">
        <v>0.161554991</v>
      </c>
      <c r="I41" s="45">
        <v>0</v>
      </c>
      <c r="J41" s="45">
        <v>0</v>
      </c>
      <c r="K41" s="45">
        <v>0</v>
      </c>
      <c r="L41" s="54">
        <v>0.074406796</v>
      </c>
      <c r="M41" s="78">
        <v>0</v>
      </c>
      <c r="N41" s="53">
        <v>0</v>
      </c>
      <c r="O41" s="45">
        <v>0</v>
      </c>
      <c r="P41" s="45">
        <v>0</v>
      </c>
      <c r="Q41" s="54">
        <v>0</v>
      </c>
      <c r="R41" s="78">
        <v>0.013668804000000001</v>
      </c>
      <c r="S41" s="45">
        <v>0</v>
      </c>
      <c r="T41" s="45">
        <v>0</v>
      </c>
      <c r="U41" s="45">
        <v>0</v>
      </c>
      <c r="V41" s="54">
        <v>0</v>
      </c>
      <c r="W41" s="78">
        <v>0</v>
      </c>
      <c r="X41" s="45">
        <v>0</v>
      </c>
      <c r="Y41" s="45">
        <v>0</v>
      </c>
      <c r="Z41" s="45">
        <v>0</v>
      </c>
      <c r="AA41" s="54">
        <v>0</v>
      </c>
      <c r="AB41" s="78">
        <v>0</v>
      </c>
      <c r="AC41" s="45">
        <v>0</v>
      </c>
      <c r="AD41" s="45">
        <v>0</v>
      </c>
      <c r="AE41" s="45">
        <v>0</v>
      </c>
      <c r="AF41" s="54">
        <v>0</v>
      </c>
      <c r="AG41" s="78">
        <v>0</v>
      </c>
      <c r="AH41" s="45">
        <v>0</v>
      </c>
      <c r="AI41" s="45">
        <v>0</v>
      </c>
      <c r="AJ41" s="45">
        <v>0</v>
      </c>
      <c r="AK41" s="54">
        <v>0</v>
      </c>
      <c r="AL41" s="78">
        <v>0</v>
      </c>
      <c r="AM41" s="45">
        <v>0</v>
      </c>
      <c r="AN41" s="45">
        <v>0</v>
      </c>
      <c r="AO41" s="45">
        <v>0</v>
      </c>
      <c r="AP41" s="54">
        <v>0</v>
      </c>
      <c r="AQ41" s="78">
        <v>0</v>
      </c>
      <c r="AR41" s="53">
        <v>0</v>
      </c>
      <c r="AS41" s="45">
        <v>0</v>
      </c>
      <c r="AT41" s="45">
        <v>0</v>
      </c>
      <c r="AU41" s="54">
        <v>0</v>
      </c>
      <c r="AV41" s="78">
        <v>0.31880071499999996</v>
      </c>
      <c r="AW41" s="45">
        <v>2.474866927</v>
      </c>
      <c r="AX41" s="45">
        <v>0</v>
      </c>
      <c r="AY41" s="45">
        <v>0</v>
      </c>
      <c r="AZ41" s="54">
        <v>3.581448242</v>
      </c>
      <c r="BA41" s="78">
        <v>0</v>
      </c>
      <c r="BB41" s="53">
        <v>0</v>
      </c>
      <c r="BC41" s="45">
        <v>0</v>
      </c>
      <c r="BD41" s="45">
        <v>0</v>
      </c>
      <c r="BE41" s="54">
        <v>0</v>
      </c>
      <c r="BF41" s="78">
        <v>0.111126757</v>
      </c>
      <c r="BG41" s="53">
        <v>0</v>
      </c>
      <c r="BH41" s="45">
        <v>0</v>
      </c>
      <c r="BI41" s="45">
        <v>0</v>
      </c>
      <c r="BJ41" s="54">
        <v>1.1017632259999999</v>
      </c>
      <c r="BK41" s="49">
        <f t="shared" si="2"/>
        <v>7.837636458</v>
      </c>
    </row>
    <row r="42" spans="1:63" ht="12.75">
      <c r="A42" s="110"/>
      <c r="B42" s="3" t="s">
        <v>158</v>
      </c>
      <c r="C42" s="55">
        <v>0</v>
      </c>
      <c r="D42" s="53">
        <v>5.4109177399999995</v>
      </c>
      <c r="E42" s="45">
        <v>0</v>
      </c>
      <c r="F42" s="45">
        <v>0</v>
      </c>
      <c r="G42" s="54">
        <v>0</v>
      </c>
      <c r="H42" s="78">
        <v>0.40412403100000005</v>
      </c>
      <c r="I42" s="45">
        <v>1.028074371</v>
      </c>
      <c r="J42" s="45">
        <v>0</v>
      </c>
      <c r="K42" s="45">
        <v>0</v>
      </c>
      <c r="L42" s="54">
        <v>7.971305128</v>
      </c>
      <c r="M42" s="78">
        <v>0</v>
      </c>
      <c r="N42" s="53">
        <v>0</v>
      </c>
      <c r="O42" s="45">
        <v>0</v>
      </c>
      <c r="P42" s="45">
        <v>0</v>
      </c>
      <c r="Q42" s="54">
        <v>0</v>
      </c>
      <c r="R42" s="78">
        <v>0.07719248899999999</v>
      </c>
      <c r="S42" s="45">
        <v>0</v>
      </c>
      <c r="T42" s="45">
        <v>0</v>
      </c>
      <c r="U42" s="45">
        <v>0</v>
      </c>
      <c r="V42" s="54">
        <v>1.3215896109999998</v>
      </c>
      <c r="W42" s="78">
        <v>0</v>
      </c>
      <c r="X42" s="45">
        <v>0</v>
      </c>
      <c r="Y42" s="45">
        <v>0</v>
      </c>
      <c r="Z42" s="45">
        <v>0</v>
      </c>
      <c r="AA42" s="54">
        <v>0</v>
      </c>
      <c r="AB42" s="78">
        <v>0</v>
      </c>
      <c r="AC42" s="45">
        <v>0</v>
      </c>
      <c r="AD42" s="45">
        <v>0</v>
      </c>
      <c r="AE42" s="45">
        <v>0</v>
      </c>
      <c r="AF42" s="54">
        <v>0</v>
      </c>
      <c r="AG42" s="78">
        <v>0</v>
      </c>
      <c r="AH42" s="45">
        <v>0</v>
      </c>
      <c r="AI42" s="45">
        <v>0</v>
      </c>
      <c r="AJ42" s="45">
        <v>0</v>
      </c>
      <c r="AK42" s="54">
        <v>0</v>
      </c>
      <c r="AL42" s="78">
        <v>0</v>
      </c>
      <c r="AM42" s="45">
        <v>0</v>
      </c>
      <c r="AN42" s="45">
        <v>0</v>
      </c>
      <c r="AO42" s="45">
        <v>0</v>
      </c>
      <c r="AP42" s="54">
        <v>0</v>
      </c>
      <c r="AQ42" s="78">
        <v>0</v>
      </c>
      <c r="AR42" s="53">
        <v>0</v>
      </c>
      <c r="AS42" s="45">
        <v>0</v>
      </c>
      <c r="AT42" s="45">
        <v>0</v>
      </c>
      <c r="AU42" s="54">
        <v>0</v>
      </c>
      <c r="AV42" s="78">
        <v>1.542163353</v>
      </c>
      <c r="AW42" s="45">
        <v>27.303703892</v>
      </c>
      <c r="AX42" s="45">
        <v>0</v>
      </c>
      <c r="AY42" s="45">
        <v>0</v>
      </c>
      <c r="AZ42" s="54">
        <v>17.840351174000002</v>
      </c>
      <c r="BA42" s="78">
        <v>0</v>
      </c>
      <c r="BB42" s="53">
        <v>0</v>
      </c>
      <c r="BC42" s="45">
        <v>0</v>
      </c>
      <c r="BD42" s="45">
        <v>0</v>
      </c>
      <c r="BE42" s="54">
        <v>0</v>
      </c>
      <c r="BF42" s="78">
        <v>0.237444313</v>
      </c>
      <c r="BG42" s="53">
        <v>0</v>
      </c>
      <c r="BH42" s="45">
        <v>0</v>
      </c>
      <c r="BI42" s="45">
        <v>0</v>
      </c>
      <c r="BJ42" s="54">
        <v>1.8659319440000002</v>
      </c>
      <c r="BK42" s="49">
        <f t="shared" si="2"/>
        <v>65.002798046</v>
      </c>
    </row>
    <row r="43" spans="1:63" ht="12.75">
      <c r="A43" s="110"/>
      <c r="B43" s="3" t="s">
        <v>159</v>
      </c>
      <c r="C43" s="55">
        <v>0</v>
      </c>
      <c r="D43" s="53">
        <v>10.762348390000001</v>
      </c>
      <c r="E43" s="45">
        <v>0</v>
      </c>
      <c r="F43" s="45">
        <v>0</v>
      </c>
      <c r="G43" s="54">
        <v>0</v>
      </c>
      <c r="H43" s="78">
        <v>0.298390946</v>
      </c>
      <c r="I43" s="45">
        <v>13.102965438</v>
      </c>
      <c r="J43" s="45">
        <v>0</v>
      </c>
      <c r="K43" s="45">
        <v>0</v>
      </c>
      <c r="L43" s="54">
        <v>8.744408067</v>
      </c>
      <c r="M43" s="78">
        <v>0</v>
      </c>
      <c r="N43" s="53">
        <v>0</v>
      </c>
      <c r="O43" s="45">
        <v>0</v>
      </c>
      <c r="P43" s="45">
        <v>0</v>
      </c>
      <c r="Q43" s="54">
        <v>0</v>
      </c>
      <c r="R43" s="78">
        <v>0.038285475</v>
      </c>
      <c r="S43" s="45">
        <v>0</v>
      </c>
      <c r="T43" s="45">
        <v>0</v>
      </c>
      <c r="U43" s="45">
        <v>0</v>
      </c>
      <c r="V43" s="54">
        <v>0</v>
      </c>
      <c r="W43" s="78">
        <v>0</v>
      </c>
      <c r="X43" s="45">
        <v>0</v>
      </c>
      <c r="Y43" s="45">
        <v>0</v>
      </c>
      <c r="Z43" s="45">
        <v>0</v>
      </c>
      <c r="AA43" s="54">
        <v>0</v>
      </c>
      <c r="AB43" s="78">
        <v>0</v>
      </c>
      <c r="AC43" s="45">
        <v>0</v>
      </c>
      <c r="AD43" s="45">
        <v>0</v>
      </c>
      <c r="AE43" s="45">
        <v>0</v>
      </c>
      <c r="AF43" s="54">
        <v>0</v>
      </c>
      <c r="AG43" s="78">
        <v>0</v>
      </c>
      <c r="AH43" s="45">
        <v>0</v>
      </c>
      <c r="AI43" s="45">
        <v>0</v>
      </c>
      <c r="AJ43" s="45">
        <v>0</v>
      </c>
      <c r="AK43" s="54">
        <v>0</v>
      </c>
      <c r="AL43" s="78">
        <v>0</v>
      </c>
      <c r="AM43" s="45">
        <v>0</v>
      </c>
      <c r="AN43" s="45">
        <v>0</v>
      </c>
      <c r="AO43" s="45">
        <v>0</v>
      </c>
      <c r="AP43" s="54">
        <v>0</v>
      </c>
      <c r="AQ43" s="78">
        <v>0</v>
      </c>
      <c r="AR43" s="53">
        <v>0</v>
      </c>
      <c r="AS43" s="45">
        <v>0</v>
      </c>
      <c r="AT43" s="45">
        <v>0</v>
      </c>
      <c r="AU43" s="54">
        <v>0</v>
      </c>
      <c r="AV43" s="78">
        <v>0.6006658800000001</v>
      </c>
      <c r="AW43" s="45">
        <v>20.511227780000002</v>
      </c>
      <c r="AX43" s="45">
        <v>0</v>
      </c>
      <c r="AY43" s="45">
        <v>0</v>
      </c>
      <c r="AZ43" s="54">
        <v>7.717571686</v>
      </c>
      <c r="BA43" s="78">
        <v>0</v>
      </c>
      <c r="BB43" s="53">
        <v>0</v>
      </c>
      <c r="BC43" s="45">
        <v>0</v>
      </c>
      <c r="BD43" s="45">
        <v>0</v>
      </c>
      <c r="BE43" s="54">
        <v>0</v>
      </c>
      <c r="BF43" s="78">
        <v>0.028959323</v>
      </c>
      <c r="BG43" s="53">
        <v>0.011295825</v>
      </c>
      <c r="BH43" s="45">
        <v>0</v>
      </c>
      <c r="BI43" s="45">
        <v>0</v>
      </c>
      <c r="BJ43" s="54">
        <v>0.26894822599999996</v>
      </c>
      <c r="BK43" s="49">
        <f t="shared" si="2"/>
        <v>62.085067036000005</v>
      </c>
    </row>
    <row r="44" spans="1:63" ht="12.75">
      <c r="A44" s="110"/>
      <c r="B44" s="3" t="s">
        <v>160</v>
      </c>
      <c r="C44" s="55">
        <v>0</v>
      </c>
      <c r="D44" s="53">
        <v>16.148888715000002</v>
      </c>
      <c r="E44" s="45">
        <v>0</v>
      </c>
      <c r="F44" s="45">
        <v>0</v>
      </c>
      <c r="G44" s="54">
        <v>0</v>
      </c>
      <c r="H44" s="78">
        <v>0.072742717</v>
      </c>
      <c r="I44" s="45">
        <v>101.199702614</v>
      </c>
      <c r="J44" s="45">
        <v>0</v>
      </c>
      <c r="K44" s="45">
        <v>0</v>
      </c>
      <c r="L44" s="54">
        <v>20.595216074</v>
      </c>
      <c r="M44" s="78">
        <v>0</v>
      </c>
      <c r="N44" s="53">
        <v>0</v>
      </c>
      <c r="O44" s="45">
        <v>0</v>
      </c>
      <c r="P44" s="45">
        <v>0</v>
      </c>
      <c r="Q44" s="54">
        <v>0</v>
      </c>
      <c r="R44" s="78">
        <v>0.026985981</v>
      </c>
      <c r="S44" s="45">
        <v>37.74102952</v>
      </c>
      <c r="T44" s="45">
        <v>0</v>
      </c>
      <c r="U44" s="45">
        <v>0</v>
      </c>
      <c r="V44" s="54">
        <v>0.016148889000000003</v>
      </c>
      <c r="W44" s="78">
        <v>0</v>
      </c>
      <c r="X44" s="45">
        <v>0</v>
      </c>
      <c r="Y44" s="45">
        <v>0</v>
      </c>
      <c r="Z44" s="45">
        <v>0</v>
      </c>
      <c r="AA44" s="54">
        <v>0</v>
      </c>
      <c r="AB44" s="78">
        <v>0</v>
      </c>
      <c r="AC44" s="45">
        <v>0</v>
      </c>
      <c r="AD44" s="45">
        <v>0</v>
      </c>
      <c r="AE44" s="45">
        <v>0</v>
      </c>
      <c r="AF44" s="54">
        <v>0</v>
      </c>
      <c r="AG44" s="78">
        <v>0</v>
      </c>
      <c r="AH44" s="45">
        <v>0</v>
      </c>
      <c r="AI44" s="45">
        <v>0</v>
      </c>
      <c r="AJ44" s="45">
        <v>0</v>
      </c>
      <c r="AK44" s="54">
        <v>0</v>
      </c>
      <c r="AL44" s="78">
        <v>0</v>
      </c>
      <c r="AM44" s="45">
        <v>0</v>
      </c>
      <c r="AN44" s="45">
        <v>0</v>
      </c>
      <c r="AO44" s="45">
        <v>0</v>
      </c>
      <c r="AP44" s="54">
        <v>0</v>
      </c>
      <c r="AQ44" s="78">
        <v>0</v>
      </c>
      <c r="AR44" s="53">
        <v>0</v>
      </c>
      <c r="AS44" s="45">
        <v>0</v>
      </c>
      <c r="AT44" s="45">
        <v>0</v>
      </c>
      <c r="AU44" s="54">
        <v>0</v>
      </c>
      <c r="AV44" s="78">
        <v>0.6387493790000001</v>
      </c>
      <c r="AW44" s="45">
        <v>9.491765343</v>
      </c>
      <c r="AX44" s="45">
        <v>0</v>
      </c>
      <c r="AY44" s="45">
        <v>0</v>
      </c>
      <c r="AZ44" s="54">
        <v>5.215524144</v>
      </c>
      <c r="BA44" s="78">
        <v>0</v>
      </c>
      <c r="BB44" s="53">
        <v>0</v>
      </c>
      <c r="BC44" s="45">
        <v>0</v>
      </c>
      <c r="BD44" s="45">
        <v>0</v>
      </c>
      <c r="BE44" s="54">
        <v>0</v>
      </c>
      <c r="BF44" s="78">
        <v>0.08008604899999999</v>
      </c>
      <c r="BG44" s="53">
        <v>0</v>
      </c>
      <c r="BH44" s="45">
        <v>0</v>
      </c>
      <c r="BI44" s="45">
        <v>0</v>
      </c>
      <c r="BJ44" s="54">
        <v>0</v>
      </c>
      <c r="BK44" s="49">
        <f t="shared" si="2"/>
        <v>191.22683942499998</v>
      </c>
    </row>
    <row r="45" spans="1:63" ht="12.75">
      <c r="A45" s="110"/>
      <c r="B45" s="3" t="s">
        <v>161</v>
      </c>
      <c r="C45" s="55">
        <v>0</v>
      </c>
      <c r="D45" s="53">
        <v>64.0848387</v>
      </c>
      <c r="E45" s="45">
        <v>0</v>
      </c>
      <c r="F45" s="45">
        <v>0</v>
      </c>
      <c r="G45" s="54">
        <v>0</v>
      </c>
      <c r="H45" s="78">
        <v>0.20141173099999998</v>
      </c>
      <c r="I45" s="45">
        <v>233.3222169</v>
      </c>
      <c r="J45" s="45">
        <v>0</v>
      </c>
      <c r="K45" s="45">
        <v>0</v>
      </c>
      <c r="L45" s="54">
        <v>1.783102262</v>
      </c>
      <c r="M45" s="78">
        <v>0</v>
      </c>
      <c r="N45" s="53">
        <v>0</v>
      </c>
      <c r="O45" s="45">
        <v>0</v>
      </c>
      <c r="P45" s="45">
        <v>0</v>
      </c>
      <c r="Q45" s="54">
        <v>0</v>
      </c>
      <c r="R45" s="78">
        <v>0.029906258</v>
      </c>
      <c r="S45" s="45">
        <v>6.985247418999999</v>
      </c>
      <c r="T45" s="45">
        <v>0</v>
      </c>
      <c r="U45" s="45">
        <v>0</v>
      </c>
      <c r="V45" s="54">
        <v>0</v>
      </c>
      <c r="W45" s="78">
        <v>0</v>
      </c>
      <c r="X45" s="45">
        <v>0</v>
      </c>
      <c r="Y45" s="45">
        <v>0</v>
      </c>
      <c r="Z45" s="45">
        <v>0</v>
      </c>
      <c r="AA45" s="54">
        <v>0</v>
      </c>
      <c r="AB45" s="78">
        <v>0</v>
      </c>
      <c r="AC45" s="45">
        <v>0</v>
      </c>
      <c r="AD45" s="45">
        <v>0</v>
      </c>
      <c r="AE45" s="45">
        <v>0</v>
      </c>
      <c r="AF45" s="54">
        <v>0</v>
      </c>
      <c r="AG45" s="78">
        <v>0</v>
      </c>
      <c r="AH45" s="45">
        <v>0</v>
      </c>
      <c r="AI45" s="45">
        <v>0</v>
      </c>
      <c r="AJ45" s="45">
        <v>0</v>
      </c>
      <c r="AK45" s="54">
        <v>0</v>
      </c>
      <c r="AL45" s="78">
        <v>0</v>
      </c>
      <c r="AM45" s="45">
        <v>0</v>
      </c>
      <c r="AN45" s="45">
        <v>0</v>
      </c>
      <c r="AO45" s="45">
        <v>0</v>
      </c>
      <c r="AP45" s="54">
        <v>0</v>
      </c>
      <c r="AQ45" s="78">
        <v>0</v>
      </c>
      <c r="AR45" s="53">
        <v>0</v>
      </c>
      <c r="AS45" s="45">
        <v>0</v>
      </c>
      <c r="AT45" s="45">
        <v>0</v>
      </c>
      <c r="AU45" s="54">
        <v>0</v>
      </c>
      <c r="AV45" s="78">
        <v>0.7222954539999998</v>
      </c>
      <c r="AW45" s="45">
        <v>32.121584909</v>
      </c>
      <c r="AX45" s="45">
        <v>0</v>
      </c>
      <c r="AY45" s="45">
        <v>0</v>
      </c>
      <c r="AZ45" s="54">
        <v>3.598123406</v>
      </c>
      <c r="BA45" s="78">
        <v>0</v>
      </c>
      <c r="BB45" s="53">
        <v>0</v>
      </c>
      <c r="BC45" s="45">
        <v>0</v>
      </c>
      <c r="BD45" s="45">
        <v>0</v>
      </c>
      <c r="BE45" s="54">
        <v>0</v>
      </c>
      <c r="BF45" s="78">
        <v>0.078455757</v>
      </c>
      <c r="BG45" s="53">
        <v>40.592419513</v>
      </c>
      <c r="BH45" s="45">
        <v>0</v>
      </c>
      <c r="BI45" s="45">
        <v>0</v>
      </c>
      <c r="BJ45" s="54">
        <v>0</v>
      </c>
      <c r="BK45" s="49">
        <f t="shared" si="2"/>
        <v>383.51960230899994</v>
      </c>
    </row>
    <row r="46" spans="1:63" ht="12.75">
      <c r="A46" s="110"/>
      <c r="B46" s="3" t="s">
        <v>162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8">
        <v>0.175876427</v>
      </c>
      <c r="I46" s="45">
        <v>10.65917742</v>
      </c>
      <c r="J46" s="45">
        <v>0</v>
      </c>
      <c r="K46" s="45">
        <v>0</v>
      </c>
      <c r="L46" s="54">
        <v>3.227065964</v>
      </c>
      <c r="M46" s="78">
        <v>0</v>
      </c>
      <c r="N46" s="53">
        <v>0</v>
      </c>
      <c r="O46" s="45">
        <v>0</v>
      </c>
      <c r="P46" s="45">
        <v>0</v>
      </c>
      <c r="Q46" s="54">
        <v>0</v>
      </c>
      <c r="R46" s="78">
        <v>0.0010659180000000001</v>
      </c>
      <c r="S46" s="45">
        <v>0</v>
      </c>
      <c r="T46" s="45">
        <v>0</v>
      </c>
      <c r="U46" s="45">
        <v>0</v>
      </c>
      <c r="V46" s="54">
        <v>0</v>
      </c>
      <c r="W46" s="78">
        <v>0</v>
      </c>
      <c r="X46" s="45">
        <v>0</v>
      </c>
      <c r="Y46" s="45">
        <v>0</v>
      </c>
      <c r="Z46" s="45">
        <v>0</v>
      </c>
      <c r="AA46" s="54">
        <v>0</v>
      </c>
      <c r="AB46" s="78">
        <v>0</v>
      </c>
      <c r="AC46" s="45">
        <v>0</v>
      </c>
      <c r="AD46" s="45">
        <v>0</v>
      </c>
      <c r="AE46" s="45">
        <v>0</v>
      </c>
      <c r="AF46" s="54">
        <v>0</v>
      </c>
      <c r="AG46" s="78">
        <v>0</v>
      </c>
      <c r="AH46" s="45">
        <v>0</v>
      </c>
      <c r="AI46" s="45">
        <v>0</v>
      </c>
      <c r="AJ46" s="45">
        <v>0</v>
      </c>
      <c r="AK46" s="54">
        <v>0</v>
      </c>
      <c r="AL46" s="78">
        <v>0</v>
      </c>
      <c r="AM46" s="45">
        <v>0</v>
      </c>
      <c r="AN46" s="45">
        <v>0</v>
      </c>
      <c r="AO46" s="45">
        <v>0</v>
      </c>
      <c r="AP46" s="54">
        <v>0</v>
      </c>
      <c r="AQ46" s="78">
        <v>0</v>
      </c>
      <c r="AR46" s="53">
        <v>0</v>
      </c>
      <c r="AS46" s="45">
        <v>0</v>
      </c>
      <c r="AT46" s="45">
        <v>0</v>
      </c>
      <c r="AU46" s="54">
        <v>0</v>
      </c>
      <c r="AV46" s="78">
        <v>0.16636608500000002</v>
      </c>
      <c r="AW46" s="45">
        <v>8.737602578</v>
      </c>
      <c r="AX46" s="45">
        <v>0</v>
      </c>
      <c r="AY46" s="45">
        <v>0</v>
      </c>
      <c r="AZ46" s="54">
        <v>1.0975281300000002</v>
      </c>
      <c r="BA46" s="78">
        <v>0</v>
      </c>
      <c r="BB46" s="53">
        <v>0</v>
      </c>
      <c r="BC46" s="45">
        <v>0</v>
      </c>
      <c r="BD46" s="45">
        <v>0</v>
      </c>
      <c r="BE46" s="54">
        <v>0</v>
      </c>
      <c r="BF46" s="78">
        <v>0.111340499</v>
      </c>
      <c r="BG46" s="53">
        <v>0</v>
      </c>
      <c r="BH46" s="45">
        <v>0</v>
      </c>
      <c r="BI46" s="45">
        <v>0</v>
      </c>
      <c r="BJ46" s="54">
        <v>0</v>
      </c>
      <c r="BK46" s="49">
        <f t="shared" si="2"/>
        <v>24.176023021000002</v>
      </c>
    </row>
    <row r="47" spans="1:63" ht="12.75">
      <c r="A47" s="110"/>
      <c r="B47" s="3" t="s">
        <v>163</v>
      </c>
      <c r="C47" s="55">
        <v>0</v>
      </c>
      <c r="D47" s="53">
        <v>65.105210106</v>
      </c>
      <c r="E47" s="45">
        <v>0</v>
      </c>
      <c r="F47" s="45">
        <v>0</v>
      </c>
      <c r="G47" s="54">
        <v>0</v>
      </c>
      <c r="H47" s="78">
        <v>0.21662167400000001</v>
      </c>
      <c r="I47" s="45">
        <v>488.123166008</v>
      </c>
      <c r="J47" s="45">
        <v>0</v>
      </c>
      <c r="K47" s="45">
        <v>0</v>
      </c>
      <c r="L47" s="54">
        <v>21.436774729</v>
      </c>
      <c r="M47" s="78">
        <v>0</v>
      </c>
      <c r="N47" s="53">
        <v>0</v>
      </c>
      <c r="O47" s="45">
        <v>0</v>
      </c>
      <c r="P47" s="45">
        <v>0</v>
      </c>
      <c r="Q47" s="54">
        <v>0</v>
      </c>
      <c r="R47" s="78">
        <v>0.041786427</v>
      </c>
      <c r="S47" s="45">
        <v>165.098349975</v>
      </c>
      <c r="T47" s="45">
        <v>0</v>
      </c>
      <c r="U47" s="45">
        <v>0</v>
      </c>
      <c r="V47" s="54">
        <v>0</v>
      </c>
      <c r="W47" s="78">
        <v>0</v>
      </c>
      <c r="X47" s="45">
        <v>0</v>
      </c>
      <c r="Y47" s="45">
        <v>0</v>
      </c>
      <c r="Z47" s="45">
        <v>0</v>
      </c>
      <c r="AA47" s="54">
        <v>0</v>
      </c>
      <c r="AB47" s="78">
        <v>0</v>
      </c>
      <c r="AC47" s="45">
        <v>0</v>
      </c>
      <c r="AD47" s="45">
        <v>0</v>
      </c>
      <c r="AE47" s="45">
        <v>0</v>
      </c>
      <c r="AF47" s="54">
        <v>0</v>
      </c>
      <c r="AG47" s="78">
        <v>0</v>
      </c>
      <c r="AH47" s="45">
        <v>0</v>
      </c>
      <c r="AI47" s="45">
        <v>0</v>
      </c>
      <c r="AJ47" s="45">
        <v>0</v>
      </c>
      <c r="AK47" s="54">
        <v>0</v>
      </c>
      <c r="AL47" s="78">
        <v>0</v>
      </c>
      <c r="AM47" s="45">
        <v>0</v>
      </c>
      <c r="AN47" s="45">
        <v>0</v>
      </c>
      <c r="AO47" s="45">
        <v>0</v>
      </c>
      <c r="AP47" s="54">
        <v>0</v>
      </c>
      <c r="AQ47" s="78">
        <v>0</v>
      </c>
      <c r="AR47" s="53">
        <v>10.644729029999999</v>
      </c>
      <c r="AS47" s="45">
        <v>0</v>
      </c>
      <c r="AT47" s="45">
        <v>0</v>
      </c>
      <c r="AU47" s="54">
        <v>0</v>
      </c>
      <c r="AV47" s="78">
        <v>0.9384199419999999</v>
      </c>
      <c r="AW47" s="45">
        <v>34.864497816000004</v>
      </c>
      <c r="AX47" s="45">
        <v>0</v>
      </c>
      <c r="AY47" s="45">
        <v>0</v>
      </c>
      <c r="AZ47" s="54">
        <v>57.348009563</v>
      </c>
      <c r="BA47" s="78">
        <v>0</v>
      </c>
      <c r="BB47" s="53">
        <v>0</v>
      </c>
      <c r="BC47" s="45">
        <v>0</v>
      </c>
      <c r="BD47" s="45">
        <v>0</v>
      </c>
      <c r="BE47" s="54">
        <v>0</v>
      </c>
      <c r="BF47" s="78">
        <v>0.111388004</v>
      </c>
      <c r="BG47" s="53">
        <v>0.26611822599999996</v>
      </c>
      <c r="BH47" s="45">
        <v>0</v>
      </c>
      <c r="BI47" s="45">
        <v>0</v>
      </c>
      <c r="BJ47" s="54">
        <v>0.436859679</v>
      </c>
      <c r="BK47" s="49">
        <f t="shared" si="2"/>
        <v>844.6319311790002</v>
      </c>
    </row>
    <row r="48" spans="1:63" ht="12.75">
      <c r="A48" s="110"/>
      <c r="B48" s="3" t="s">
        <v>164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8">
        <v>0.032013305</v>
      </c>
      <c r="I48" s="45">
        <v>3.18857613</v>
      </c>
      <c r="J48" s="45">
        <v>0</v>
      </c>
      <c r="K48" s="45">
        <v>0</v>
      </c>
      <c r="L48" s="54">
        <v>3.157543879</v>
      </c>
      <c r="M48" s="78">
        <v>0</v>
      </c>
      <c r="N48" s="53">
        <v>0</v>
      </c>
      <c r="O48" s="45">
        <v>0</v>
      </c>
      <c r="P48" s="45">
        <v>0</v>
      </c>
      <c r="Q48" s="54">
        <v>0</v>
      </c>
      <c r="R48" s="78">
        <v>0.01186737</v>
      </c>
      <c r="S48" s="45">
        <v>0</v>
      </c>
      <c r="T48" s="45">
        <v>0</v>
      </c>
      <c r="U48" s="45">
        <v>0</v>
      </c>
      <c r="V48" s="54">
        <v>0</v>
      </c>
      <c r="W48" s="78">
        <v>0</v>
      </c>
      <c r="X48" s="45">
        <v>0</v>
      </c>
      <c r="Y48" s="45">
        <v>0</v>
      </c>
      <c r="Z48" s="45">
        <v>0</v>
      </c>
      <c r="AA48" s="54">
        <v>0</v>
      </c>
      <c r="AB48" s="78">
        <v>0</v>
      </c>
      <c r="AC48" s="45">
        <v>0</v>
      </c>
      <c r="AD48" s="45">
        <v>0</v>
      </c>
      <c r="AE48" s="45">
        <v>0</v>
      </c>
      <c r="AF48" s="54">
        <v>0</v>
      </c>
      <c r="AG48" s="78">
        <v>0</v>
      </c>
      <c r="AH48" s="45">
        <v>0</v>
      </c>
      <c r="AI48" s="45">
        <v>0</v>
      </c>
      <c r="AJ48" s="45">
        <v>0</v>
      </c>
      <c r="AK48" s="54">
        <v>0</v>
      </c>
      <c r="AL48" s="78">
        <v>0</v>
      </c>
      <c r="AM48" s="45">
        <v>0</v>
      </c>
      <c r="AN48" s="45">
        <v>0</v>
      </c>
      <c r="AO48" s="45">
        <v>0</v>
      </c>
      <c r="AP48" s="54">
        <v>0</v>
      </c>
      <c r="AQ48" s="78">
        <v>0</v>
      </c>
      <c r="AR48" s="53">
        <v>0</v>
      </c>
      <c r="AS48" s="45">
        <v>0</v>
      </c>
      <c r="AT48" s="45">
        <v>0</v>
      </c>
      <c r="AU48" s="54">
        <v>0</v>
      </c>
      <c r="AV48" s="78">
        <v>0.276211088</v>
      </c>
      <c r="AW48" s="45">
        <v>3.670908153</v>
      </c>
      <c r="AX48" s="45">
        <v>0</v>
      </c>
      <c r="AY48" s="45">
        <v>0</v>
      </c>
      <c r="AZ48" s="54">
        <v>9.761558706</v>
      </c>
      <c r="BA48" s="78">
        <v>0</v>
      </c>
      <c r="BB48" s="53">
        <v>0</v>
      </c>
      <c r="BC48" s="45">
        <v>0</v>
      </c>
      <c r="BD48" s="45">
        <v>0</v>
      </c>
      <c r="BE48" s="54">
        <v>0</v>
      </c>
      <c r="BF48" s="78">
        <v>0.059922590000000005</v>
      </c>
      <c r="BG48" s="53">
        <v>0.318658064</v>
      </c>
      <c r="BH48" s="45">
        <v>0</v>
      </c>
      <c r="BI48" s="45">
        <v>0</v>
      </c>
      <c r="BJ48" s="54">
        <v>1.540180645</v>
      </c>
      <c r="BK48" s="49">
        <f t="shared" si="2"/>
        <v>22.01743993</v>
      </c>
    </row>
    <row r="49" spans="1:63" ht="12.75">
      <c r="A49" s="110"/>
      <c r="B49" s="3" t="s">
        <v>165</v>
      </c>
      <c r="C49" s="55">
        <v>0</v>
      </c>
      <c r="D49" s="53">
        <v>53.2044516</v>
      </c>
      <c r="E49" s="45">
        <v>0</v>
      </c>
      <c r="F49" s="45">
        <v>0</v>
      </c>
      <c r="G49" s="54">
        <v>0</v>
      </c>
      <c r="H49" s="78">
        <v>0.139909325</v>
      </c>
      <c r="I49" s="45">
        <v>208.949875617</v>
      </c>
      <c r="J49" s="45">
        <v>0</v>
      </c>
      <c r="K49" s="45">
        <v>0</v>
      </c>
      <c r="L49" s="54">
        <v>86.95581811</v>
      </c>
      <c r="M49" s="78">
        <v>0</v>
      </c>
      <c r="N49" s="53">
        <v>0</v>
      </c>
      <c r="O49" s="45">
        <v>0</v>
      </c>
      <c r="P49" s="45">
        <v>0</v>
      </c>
      <c r="Q49" s="54">
        <v>0</v>
      </c>
      <c r="R49" s="78">
        <v>0.034320694</v>
      </c>
      <c r="S49" s="45">
        <v>5.32044516</v>
      </c>
      <c r="T49" s="45">
        <v>0</v>
      </c>
      <c r="U49" s="45">
        <v>0</v>
      </c>
      <c r="V49" s="54">
        <v>0.031922671</v>
      </c>
      <c r="W49" s="78">
        <v>0</v>
      </c>
      <c r="X49" s="45">
        <v>0</v>
      </c>
      <c r="Y49" s="45">
        <v>0</v>
      </c>
      <c r="Z49" s="45">
        <v>0</v>
      </c>
      <c r="AA49" s="54">
        <v>0</v>
      </c>
      <c r="AB49" s="78">
        <v>0</v>
      </c>
      <c r="AC49" s="45">
        <v>0</v>
      </c>
      <c r="AD49" s="45">
        <v>0</v>
      </c>
      <c r="AE49" s="45">
        <v>0</v>
      </c>
      <c r="AF49" s="54">
        <v>0</v>
      </c>
      <c r="AG49" s="78">
        <v>0</v>
      </c>
      <c r="AH49" s="45">
        <v>0</v>
      </c>
      <c r="AI49" s="45">
        <v>0</v>
      </c>
      <c r="AJ49" s="45">
        <v>0</v>
      </c>
      <c r="AK49" s="54">
        <v>0</v>
      </c>
      <c r="AL49" s="78">
        <v>0</v>
      </c>
      <c r="AM49" s="45">
        <v>0</v>
      </c>
      <c r="AN49" s="45">
        <v>0</v>
      </c>
      <c r="AO49" s="45">
        <v>0</v>
      </c>
      <c r="AP49" s="54">
        <v>0</v>
      </c>
      <c r="AQ49" s="78">
        <v>0</v>
      </c>
      <c r="AR49" s="53">
        <v>0</v>
      </c>
      <c r="AS49" s="45">
        <v>0</v>
      </c>
      <c r="AT49" s="45">
        <v>0</v>
      </c>
      <c r="AU49" s="54">
        <v>0</v>
      </c>
      <c r="AV49" s="78">
        <v>0.165890112</v>
      </c>
      <c r="AW49" s="45">
        <v>56.493559209000004</v>
      </c>
      <c r="AX49" s="45">
        <v>0</v>
      </c>
      <c r="AY49" s="45">
        <v>0</v>
      </c>
      <c r="AZ49" s="54">
        <v>24.180147418</v>
      </c>
      <c r="BA49" s="78">
        <v>0</v>
      </c>
      <c r="BB49" s="53">
        <v>0</v>
      </c>
      <c r="BC49" s="45">
        <v>0</v>
      </c>
      <c r="BD49" s="45">
        <v>0</v>
      </c>
      <c r="BE49" s="54">
        <v>0</v>
      </c>
      <c r="BF49" s="78">
        <v>0.025522646</v>
      </c>
      <c r="BG49" s="53">
        <v>0</v>
      </c>
      <c r="BH49" s="45">
        <v>0</v>
      </c>
      <c r="BI49" s="45">
        <v>0</v>
      </c>
      <c r="BJ49" s="54">
        <v>0.323252871</v>
      </c>
      <c r="BK49" s="49">
        <f t="shared" si="2"/>
        <v>435.82511543300006</v>
      </c>
    </row>
    <row r="50" spans="1:63" ht="12.75">
      <c r="A50" s="110"/>
      <c r="B50" s="3" t="s">
        <v>166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8">
        <v>0.626588122</v>
      </c>
      <c r="I50" s="45">
        <v>77.217197218</v>
      </c>
      <c r="J50" s="45">
        <v>0</v>
      </c>
      <c r="K50" s="45">
        <v>0</v>
      </c>
      <c r="L50" s="54">
        <v>8.62263696</v>
      </c>
      <c r="M50" s="78">
        <v>0</v>
      </c>
      <c r="N50" s="53">
        <v>0</v>
      </c>
      <c r="O50" s="45">
        <v>0</v>
      </c>
      <c r="P50" s="45">
        <v>0</v>
      </c>
      <c r="Q50" s="54">
        <v>0</v>
      </c>
      <c r="R50" s="78">
        <v>0.22777344100000002</v>
      </c>
      <c r="S50" s="45">
        <v>5.30557258</v>
      </c>
      <c r="T50" s="45">
        <v>0</v>
      </c>
      <c r="U50" s="45">
        <v>0</v>
      </c>
      <c r="V50" s="54">
        <v>0.7618802219999999</v>
      </c>
      <c r="W50" s="78">
        <v>0</v>
      </c>
      <c r="X50" s="45">
        <v>0</v>
      </c>
      <c r="Y50" s="45">
        <v>0</v>
      </c>
      <c r="Z50" s="45">
        <v>0</v>
      </c>
      <c r="AA50" s="54">
        <v>0</v>
      </c>
      <c r="AB50" s="78">
        <v>0</v>
      </c>
      <c r="AC50" s="45">
        <v>0</v>
      </c>
      <c r="AD50" s="45">
        <v>0</v>
      </c>
      <c r="AE50" s="45">
        <v>0</v>
      </c>
      <c r="AF50" s="54">
        <v>0</v>
      </c>
      <c r="AG50" s="78">
        <v>0</v>
      </c>
      <c r="AH50" s="45">
        <v>0</v>
      </c>
      <c r="AI50" s="45">
        <v>0</v>
      </c>
      <c r="AJ50" s="45">
        <v>0</v>
      </c>
      <c r="AK50" s="54">
        <v>0</v>
      </c>
      <c r="AL50" s="78">
        <v>0</v>
      </c>
      <c r="AM50" s="45">
        <v>0</v>
      </c>
      <c r="AN50" s="45">
        <v>0</v>
      </c>
      <c r="AO50" s="45">
        <v>0</v>
      </c>
      <c r="AP50" s="54">
        <v>0</v>
      </c>
      <c r="AQ50" s="78">
        <v>0</v>
      </c>
      <c r="AR50" s="53">
        <v>0</v>
      </c>
      <c r="AS50" s="45">
        <v>0</v>
      </c>
      <c r="AT50" s="45">
        <v>0</v>
      </c>
      <c r="AU50" s="54">
        <v>0</v>
      </c>
      <c r="AV50" s="78">
        <v>1.3095193330000001</v>
      </c>
      <c r="AW50" s="45">
        <v>24.318573211</v>
      </c>
      <c r="AX50" s="45">
        <v>0</v>
      </c>
      <c r="AY50" s="45">
        <v>0</v>
      </c>
      <c r="AZ50" s="54">
        <v>48.270214433</v>
      </c>
      <c r="BA50" s="78">
        <v>0</v>
      </c>
      <c r="BB50" s="53">
        <v>0</v>
      </c>
      <c r="BC50" s="45">
        <v>0</v>
      </c>
      <c r="BD50" s="45">
        <v>0</v>
      </c>
      <c r="BE50" s="54">
        <v>0</v>
      </c>
      <c r="BF50" s="78">
        <v>0.25680692</v>
      </c>
      <c r="BG50" s="53">
        <v>2.9203473030000002</v>
      </c>
      <c r="BH50" s="45">
        <v>0</v>
      </c>
      <c r="BI50" s="45">
        <v>0</v>
      </c>
      <c r="BJ50" s="54">
        <v>11.217383133</v>
      </c>
      <c r="BK50" s="49">
        <f t="shared" si="2"/>
        <v>181.05449287599998</v>
      </c>
    </row>
    <row r="51" spans="1:63" ht="12.75">
      <c r="A51" s="110"/>
      <c r="B51" s="3" t="s">
        <v>167</v>
      </c>
      <c r="C51" s="55">
        <v>0</v>
      </c>
      <c r="D51" s="53">
        <v>249.62562249899997</v>
      </c>
      <c r="E51" s="45">
        <v>0</v>
      </c>
      <c r="F51" s="45">
        <v>0</v>
      </c>
      <c r="G51" s="54">
        <v>0</v>
      </c>
      <c r="H51" s="78">
        <v>0.17638993400000003</v>
      </c>
      <c r="I51" s="45">
        <v>597.777237151</v>
      </c>
      <c r="J51" s="45">
        <v>0</v>
      </c>
      <c r="K51" s="45">
        <v>0</v>
      </c>
      <c r="L51" s="54">
        <v>70.372729065</v>
      </c>
      <c r="M51" s="78">
        <v>0</v>
      </c>
      <c r="N51" s="53">
        <v>0</v>
      </c>
      <c r="O51" s="45">
        <v>0</v>
      </c>
      <c r="P51" s="45">
        <v>0</v>
      </c>
      <c r="Q51" s="54">
        <v>0</v>
      </c>
      <c r="R51" s="78">
        <v>0.075042562</v>
      </c>
      <c r="S51" s="45">
        <v>0.14158478700000002</v>
      </c>
      <c r="T51" s="45">
        <v>0</v>
      </c>
      <c r="U51" s="45">
        <v>0</v>
      </c>
      <c r="V51" s="54">
        <v>0.347791023</v>
      </c>
      <c r="W51" s="78">
        <v>0</v>
      </c>
      <c r="X51" s="45">
        <v>0</v>
      </c>
      <c r="Y51" s="45">
        <v>0</v>
      </c>
      <c r="Z51" s="45">
        <v>0</v>
      </c>
      <c r="AA51" s="54">
        <v>0</v>
      </c>
      <c r="AB51" s="78">
        <v>0</v>
      </c>
      <c r="AC51" s="45">
        <v>0</v>
      </c>
      <c r="AD51" s="45">
        <v>0</v>
      </c>
      <c r="AE51" s="45">
        <v>0</v>
      </c>
      <c r="AF51" s="54">
        <v>0</v>
      </c>
      <c r="AG51" s="78">
        <v>0</v>
      </c>
      <c r="AH51" s="45">
        <v>0</v>
      </c>
      <c r="AI51" s="45">
        <v>0</v>
      </c>
      <c r="AJ51" s="45">
        <v>0</v>
      </c>
      <c r="AK51" s="54">
        <v>0</v>
      </c>
      <c r="AL51" s="78">
        <v>0</v>
      </c>
      <c r="AM51" s="45">
        <v>0</v>
      </c>
      <c r="AN51" s="45">
        <v>0</v>
      </c>
      <c r="AO51" s="45">
        <v>0</v>
      </c>
      <c r="AP51" s="54">
        <v>0</v>
      </c>
      <c r="AQ51" s="78">
        <v>0</v>
      </c>
      <c r="AR51" s="53">
        <v>10.58099355</v>
      </c>
      <c r="AS51" s="45">
        <v>0</v>
      </c>
      <c r="AT51" s="45">
        <v>0</v>
      </c>
      <c r="AU51" s="54">
        <v>0</v>
      </c>
      <c r="AV51" s="78">
        <v>0.395064607</v>
      </c>
      <c r="AW51" s="45">
        <v>45.505462051</v>
      </c>
      <c r="AX51" s="45">
        <v>0</v>
      </c>
      <c r="AY51" s="45">
        <v>0</v>
      </c>
      <c r="AZ51" s="54">
        <v>85.144353955</v>
      </c>
      <c r="BA51" s="78">
        <v>0</v>
      </c>
      <c r="BB51" s="53">
        <v>0</v>
      </c>
      <c r="BC51" s="45">
        <v>0</v>
      </c>
      <c r="BD51" s="45">
        <v>0</v>
      </c>
      <c r="BE51" s="54">
        <v>0</v>
      </c>
      <c r="BF51" s="78">
        <v>0.014001597</v>
      </c>
      <c r="BG51" s="53">
        <v>0</v>
      </c>
      <c r="BH51" s="45">
        <v>0</v>
      </c>
      <c r="BI51" s="45">
        <v>0</v>
      </c>
      <c r="BJ51" s="54">
        <v>0.091169975</v>
      </c>
      <c r="BK51" s="49">
        <f t="shared" si="2"/>
        <v>1060.247442756</v>
      </c>
    </row>
    <row r="52" spans="1:63" ht="12.75">
      <c r="A52" s="110"/>
      <c r="B52" s="3" t="s">
        <v>168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8">
        <v>0.5936228769999999</v>
      </c>
      <c r="I52" s="45">
        <v>194.134351896</v>
      </c>
      <c r="J52" s="45">
        <v>0</v>
      </c>
      <c r="K52" s="45">
        <v>0</v>
      </c>
      <c r="L52" s="54">
        <v>10.070726881</v>
      </c>
      <c r="M52" s="78">
        <v>0</v>
      </c>
      <c r="N52" s="53">
        <v>0</v>
      </c>
      <c r="O52" s="45">
        <v>0</v>
      </c>
      <c r="P52" s="45">
        <v>0</v>
      </c>
      <c r="Q52" s="54">
        <v>0</v>
      </c>
      <c r="R52" s="78">
        <v>0.032790998999999994</v>
      </c>
      <c r="S52" s="45">
        <v>95.19967746</v>
      </c>
      <c r="T52" s="45">
        <v>0</v>
      </c>
      <c r="U52" s="45">
        <v>0</v>
      </c>
      <c r="V52" s="54">
        <v>0.104143687</v>
      </c>
      <c r="W52" s="78">
        <v>0</v>
      </c>
      <c r="X52" s="45">
        <v>0</v>
      </c>
      <c r="Y52" s="45">
        <v>0</v>
      </c>
      <c r="Z52" s="45">
        <v>0</v>
      </c>
      <c r="AA52" s="54">
        <v>0</v>
      </c>
      <c r="AB52" s="78">
        <v>0</v>
      </c>
      <c r="AC52" s="45">
        <v>0</v>
      </c>
      <c r="AD52" s="45">
        <v>0</v>
      </c>
      <c r="AE52" s="45">
        <v>0</v>
      </c>
      <c r="AF52" s="54">
        <v>0</v>
      </c>
      <c r="AG52" s="78">
        <v>0</v>
      </c>
      <c r="AH52" s="45">
        <v>0</v>
      </c>
      <c r="AI52" s="45">
        <v>0</v>
      </c>
      <c r="AJ52" s="45">
        <v>0</v>
      </c>
      <c r="AK52" s="54">
        <v>0</v>
      </c>
      <c r="AL52" s="78">
        <v>0</v>
      </c>
      <c r="AM52" s="45">
        <v>0</v>
      </c>
      <c r="AN52" s="45">
        <v>0</v>
      </c>
      <c r="AO52" s="45">
        <v>0</v>
      </c>
      <c r="AP52" s="54">
        <v>0</v>
      </c>
      <c r="AQ52" s="78">
        <v>0</v>
      </c>
      <c r="AR52" s="53">
        <v>0</v>
      </c>
      <c r="AS52" s="45">
        <v>0</v>
      </c>
      <c r="AT52" s="45">
        <v>0</v>
      </c>
      <c r="AU52" s="54">
        <v>0</v>
      </c>
      <c r="AV52" s="78">
        <v>1.730069109</v>
      </c>
      <c r="AW52" s="45">
        <v>7.129896653</v>
      </c>
      <c r="AX52" s="45">
        <v>0</v>
      </c>
      <c r="AY52" s="45">
        <v>0</v>
      </c>
      <c r="AZ52" s="54">
        <v>27.747372932999998</v>
      </c>
      <c r="BA52" s="78">
        <v>0</v>
      </c>
      <c r="BB52" s="53">
        <v>0</v>
      </c>
      <c r="BC52" s="45">
        <v>0</v>
      </c>
      <c r="BD52" s="45">
        <v>0</v>
      </c>
      <c r="BE52" s="54">
        <v>0</v>
      </c>
      <c r="BF52" s="78">
        <v>0.311274074</v>
      </c>
      <c r="BG52" s="53">
        <v>0.26368</v>
      </c>
      <c r="BH52" s="45">
        <v>0</v>
      </c>
      <c r="BI52" s="45">
        <v>0</v>
      </c>
      <c r="BJ52" s="54">
        <v>2.207953649</v>
      </c>
      <c r="BK52" s="49">
        <f t="shared" si="2"/>
        <v>339.525560218</v>
      </c>
    </row>
    <row r="53" spans="1:63" ht="12.75">
      <c r="A53" s="110"/>
      <c r="B53" s="3" t="s">
        <v>169</v>
      </c>
      <c r="C53" s="55">
        <v>0</v>
      </c>
      <c r="D53" s="53">
        <v>10.55199355</v>
      </c>
      <c r="E53" s="45">
        <v>0</v>
      </c>
      <c r="F53" s="45">
        <v>0</v>
      </c>
      <c r="G53" s="54">
        <v>0</v>
      </c>
      <c r="H53" s="78">
        <v>0.163904418</v>
      </c>
      <c r="I53" s="45">
        <v>83.779363872</v>
      </c>
      <c r="J53" s="45">
        <v>0</v>
      </c>
      <c r="K53" s="45">
        <v>0</v>
      </c>
      <c r="L53" s="54">
        <v>4.813184500999999</v>
      </c>
      <c r="M53" s="78">
        <v>0</v>
      </c>
      <c r="N53" s="53">
        <v>0</v>
      </c>
      <c r="O53" s="45">
        <v>0</v>
      </c>
      <c r="P53" s="45">
        <v>0</v>
      </c>
      <c r="Q53" s="54">
        <v>0</v>
      </c>
      <c r="R53" s="78">
        <v>0.015300391000000002</v>
      </c>
      <c r="S53" s="45">
        <v>0</v>
      </c>
      <c r="T53" s="45">
        <v>0</v>
      </c>
      <c r="U53" s="45">
        <v>0</v>
      </c>
      <c r="V53" s="54">
        <v>0</v>
      </c>
      <c r="W53" s="78">
        <v>0</v>
      </c>
      <c r="X53" s="45">
        <v>0</v>
      </c>
      <c r="Y53" s="45">
        <v>0</v>
      </c>
      <c r="Z53" s="45">
        <v>0</v>
      </c>
      <c r="AA53" s="54">
        <v>0</v>
      </c>
      <c r="AB53" s="78">
        <v>0</v>
      </c>
      <c r="AC53" s="45">
        <v>0</v>
      </c>
      <c r="AD53" s="45">
        <v>0</v>
      </c>
      <c r="AE53" s="45">
        <v>0</v>
      </c>
      <c r="AF53" s="54">
        <v>0</v>
      </c>
      <c r="AG53" s="78">
        <v>0</v>
      </c>
      <c r="AH53" s="45">
        <v>0</v>
      </c>
      <c r="AI53" s="45">
        <v>0</v>
      </c>
      <c r="AJ53" s="45">
        <v>0</v>
      </c>
      <c r="AK53" s="54">
        <v>0</v>
      </c>
      <c r="AL53" s="78">
        <v>0</v>
      </c>
      <c r="AM53" s="45">
        <v>0</v>
      </c>
      <c r="AN53" s="45">
        <v>0</v>
      </c>
      <c r="AO53" s="45">
        <v>0</v>
      </c>
      <c r="AP53" s="54">
        <v>0</v>
      </c>
      <c r="AQ53" s="78">
        <v>0</v>
      </c>
      <c r="AR53" s="53">
        <v>0</v>
      </c>
      <c r="AS53" s="45">
        <v>0</v>
      </c>
      <c r="AT53" s="45">
        <v>0</v>
      </c>
      <c r="AU53" s="54">
        <v>0</v>
      </c>
      <c r="AV53" s="78">
        <v>0.533629327</v>
      </c>
      <c r="AW53" s="45">
        <v>36.772191064</v>
      </c>
      <c r="AX53" s="45">
        <v>0</v>
      </c>
      <c r="AY53" s="45">
        <v>0</v>
      </c>
      <c r="AZ53" s="54">
        <v>13.066458079</v>
      </c>
      <c r="BA53" s="78">
        <v>0</v>
      </c>
      <c r="BB53" s="53">
        <v>0</v>
      </c>
      <c r="BC53" s="45">
        <v>0</v>
      </c>
      <c r="BD53" s="45">
        <v>0</v>
      </c>
      <c r="BE53" s="54">
        <v>0</v>
      </c>
      <c r="BF53" s="78">
        <v>0.04344138300000001</v>
      </c>
      <c r="BG53" s="53">
        <v>7.382168387999999</v>
      </c>
      <c r="BH53" s="45">
        <v>0</v>
      </c>
      <c r="BI53" s="45">
        <v>0</v>
      </c>
      <c r="BJ53" s="54">
        <v>0.073821684</v>
      </c>
      <c r="BK53" s="49">
        <f t="shared" si="2"/>
        <v>157.195456657</v>
      </c>
    </row>
    <row r="54" spans="1:63" ht="12.75">
      <c r="A54" s="110"/>
      <c r="B54" s="3" t="s">
        <v>170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8">
        <v>0.6708557629999999</v>
      </c>
      <c r="I54" s="45">
        <v>42.131454672000004</v>
      </c>
      <c r="J54" s="45">
        <v>0</v>
      </c>
      <c r="K54" s="45">
        <v>0</v>
      </c>
      <c r="L54" s="54">
        <v>16.852087744</v>
      </c>
      <c r="M54" s="78">
        <v>0</v>
      </c>
      <c r="N54" s="53">
        <v>0</v>
      </c>
      <c r="O54" s="45">
        <v>0</v>
      </c>
      <c r="P54" s="45">
        <v>0</v>
      </c>
      <c r="Q54" s="54">
        <v>0</v>
      </c>
      <c r="R54" s="78">
        <v>0.095846249</v>
      </c>
      <c r="S54" s="45">
        <v>0.526627742</v>
      </c>
      <c r="T54" s="45">
        <v>0</v>
      </c>
      <c r="U54" s="45">
        <v>0</v>
      </c>
      <c r="V54" s="54">
        <v>0.7982433320000001</v>
      </c>
      <c r="W54" s="78">
        <v>0</v>
      </c>
      <c r="X54" s="45">
        <v>0</v>
      </c>
      <c r="Y54" s="45">
        <v>0</v>
      </c>
      <c r="Z54" s="45">
        <v>0</v>
      </c>
      <c r="AA54" s="54">
        <v>0</v>
      </c>
      <c r="AB54" s="78">
        <v>0.021053323000000002</v>
      </c>
      <c r="AC54" s="45">
        <v>0</v>
      </c>
      <c r="AD54" s="45">
        <v>0</v>
      </c>
      <c r="AE54" s="45">
        <v>0</v>
      </c>
      <c r="AF54" s="54">
        <v>0</v>
      </c>
      <c r="AG54" s="78">
        <v>0</v>
      </c>
      <c r="AH54" s="45">
        <v>0</v>
      </c>
      <c r="AI54" s="45">
        <v>0</v>
      </c>
      <c r="AJ54" s="45">
        <v>0</v>
      </c>
      <c r="AK54" s="54">
        <v>0</v>
      </c>
      <c r="AL54" s="78">
        <v>0</v>
      </c>
      <c r="AM54" s="45">
        <v>0</v>
      </c>
      <c r="AN54" s="45">
        <v>0</v>
      </c>
      <c r="AO54" s="45">
        <v>0</v>
      </c>
      <c r="AP54" s="54">
        <v>0</v>
      </c>
      <c r="AQ54" s="78">
        <v>0</v>
      </c>
      <c r="AR54" s="53">
        <v>0</v>
      </c>
      <c r="AS54" s="45">
        <v>0</v>
      </c>
      <c r="AT54" s="45">
        <v>0</v>
      </c>
      <c r="AU54" s="54">
        <v>0</v>
      </c>
      <c r="AV54" s="78">
        <v>1.740827298</v>
      </c>
      <c r="AW54" s="45">
        <v>5.558077161</v>
      </c>
      <c r="AX54" s="45">
        <v>0</v>
      </c>
      <c r="AY54" s="45">
        <v>0</v>
      </c>
      <c r="AZ54" s="54">
        <v>29.674422904000004</v>
      </c>
      <c r="BA54" s="78">
        <v>0</v>
      </c>
      <c r="BB54" s="53">
        <v>0</v>
      </c>
      <c r="BC54" s="45">
        <v>0</v>
      </c>
      <c r="BD54" s="45">
        <v>0</v>
      </c>
      <c r="BE54" s="54">
        <v>0</v>
      </c>
      <c r="BF54" s="78">
        <v>0.15683672699999998</v>
      </c>
      <c r="BG54" s="53">
        <v>1.078982782</v>
      </c>
      <c r="BH54" s="45">
        <v>0</v>
      </c>
      <c r="BI54" s="45">
        <v>0</v>
      </c>
      <c r="BJ54" s="54">
        <v>1.426362605</v>
      </c>
      <c r="BK54" s="49">
        <f t="shared" si="2"/>
        <v>100.73167830199998</v>
      </c>
    </row>
    <row r="55" spans="1:63" ht="12.75">
      <c r="A55" s="110"/>
      <c r="B55" s="3" t="s">
        <v>171</v>
      </c>
      <c r="C55" s="55">
        <v>0</v>
      </c>
      <c r="D55" s="53">
        <v>28.398826449</v>
      </c>
      <c r="E55" s="45">
        <v>0</v>
      </c>
      <c r="F55" s="45">
        <v>0</v>
      </c>
      <c r="G55" s="54">
        <v>0</v>
      </c>
      <c r="H55" s="78">
        <v>0.134631473</v>
      </c>
      <c r="I55" s="45">
        <v>91.603830555</v>
      </c>
      <c r="J55" s="45">
        <v>0</v>
      </c>
      <c r="K55" s="45">
        <v>0</v>
      </c>
      <c r="L55" s="54">
        <v>13.247543574</v>
      </c>
      <c r="M55" s="78">
        <v>0</v>
      </c>
      <c r="N55" s="53">
        <v>0</v>
      </c>
      <c r="O55" s="45">
        <v>0</v>
      </c>
      <c r="P55" s="45">
        <v>0</v>
      </c>
      <c r="Q55" s="54">
        <v>0</v>
      </c>
      <c r="R55" s="78">
        <v>0.000691332</v>
      </c>
      <c r="S55" s="45">
        <v>34.384983522000006</v>
      </c>
      <c r="T55" s="45">
        <v>0</v>
      </c>
      <c r="U55" s="45">
        <v>0</v>
      </c>
      <c r="V55" s="54">
        <v>0.15801264299999998</v>
      </c>
      <c r="W55" s="78">
        <v>0</v>
      </c>
      <c r="X55" s="45">
        <v>0</v>
      </c>
      <c r="Y55" s="45">
        <v>0</v>
      </c>
      <c r="Z55" s="45">
        <v>0</v>
      </c>
      <c r="AA55" s="54">
        <v>0</v>
      </c>
      <c r="AB55" s="78">
        <v>0</v>
      </c>
      <c r="AC55" s="45">
        <v>0</v>
      </c>
      <c r="AD55" s="45">
        <v>0</v>
      </c>
      <c r="AE55" s="45">
        <v>0</v>
      </c>
      <c r="AF55" s="54">
        <v>0</v>
      </c>
      <c r="AG55" s="78">
        <v>0</v>
      </c>
      <c r="AH55" s="45">
        <v>0</v>
      </c>
      <c r="AI55" s="45">
        <v>0</v>
      </c>
      <c r="AJ55" s="45">
        <v>0</v>
      </c>
      <c r="AK55" s="54">
        <v>0</v>
      </c>
      <c r="AL55" s="78">
        <v>0</v>
      </c>
      <c r="AM55" s="45">
        <v>0</v>
      </c>
      <c r="AN55" s="45">
        <v>0</v>
      </c>
      <c r="AO55" s="45">
        <v>0</v>
      </c>
      <c r="AP55" s="54">
        <v>0</v>
      </c>
      <c r="AQ55" s="78">
        <v>0</v>
      </c>
      <c r="AR55" s="53">
        <v>0</v>
      </c>
      <c r="AS55" s="45">
        <v>0</v>
      </c>
      <c r="AT55" s="45">
        <v>0</v>
      </c>
      <c r="AU55" s="54">
        <v>0</v>
      </c>
      <c r="AV55" s="78">
        <v>0.635266775</v>
      </c>
      <c r="AW55" s="45">
        <v>27.610488161</v>
      </c>
      <c r="AX55" s="45">
        <v>0</v>
      </c>
      <c r="AY55" s="45">
        <v>0</v>
      </c>
      <c r="AZ55" s="54">
        <v>7.258725328</v>
      </c>
      <c r="BA55" s="78">
        <v>0</v>
      </c>
      <c r="BB55" s="53">
        <v>0</v>
      </c>
      <c r="BC55" s="45">
        <v>0</v>
      </c>
      <c r="BD55" s="45">
        <v>0</v>
      </c>
      <c r="BE55" s="54">
        <v>0</v>
      </c>
      <c r="BF55" s="78">
        <v>0.035402606</v>
      </c>
      <c r="BG55" s="53">
        <v>16.105855287</v>
      </c>
      <c r="BH55" s="45">
        <v>0</v>
      </c>
      <c r="BI55" s="45">
        <v>0</v>
      </c>
      <c r="BJ55" s="54">
        <v>0.13665956499999998</v>
      </c>
      <c r="BK55" s="49">
        <f t="shared" si="2"/>
        <v>219.71091726999998</v>
      </c>
    </row>
    <row r="56" spans="1:63" ht="12.75">
      <c r="A56" s="110"/>
      <c r="B56" s="3" t="s">
        <v>172</v>
      </c>
      <c r="C56" s="55">
        <v>0</v>
      </c>
      <c r="D56" s="53">
        <v>15.73105161</v>
      </c>
      <c r="E56" s="45">
        <v>0</v>
      </c>
      <c r="F56" s="45">
        <v>0</v>
      </c>
      <c r="G56" s="54">
        <v>0</v>
      </c>
      <c r="H56" s="78">
        <v>0.38886128</v>
      </c>
      <c r="I56" s="45">
        <v>40.987471825</v>
      </c>
      <c r="J56" s="45">
        <v>0</v>
      </c>
      <c r="K56" s="45">
        <v>0</v>
      </c>
      <c r="L56" s="54">
        <v>17.712629172</v>
      </c>
      <c r="M56" s="78">
        <v>0</v>
      </c>
      <c r="N56" s="53">
        <v>0</v>
      </c>
      <c r="O56" s="45">
        <v>0</v>
      </c>
      <c r="P56" s="45">
        <v>0</v>
      </c>
      <c r="Q56" s="54">
        <v>0</v>
      </c>
      <c r="R56" s="78">
        <v>0.038531454</v>
      </c>
      <c r="S56" s="45">
        <v>31.46210322</v>
      </c>
      <c r="T56" s="45">
        <v>0</v>
      </c>
      <c r="U56" s="45">
        <v>0</v>
      </c>
      <c r="V56" s="54">
        <v>0.131042807</v>
      </c>
      <c r="W56" s="78">
        <v>0</v>
      </c>
      <c r="X56" s="45">
        <v>0</v>
      </c>
      <c r="Y56" s="45">
        <v>0</v>
      </c>
      <c r="Z56" s="45">
        <v>0</v>
      </c>
      <c r="AA56" s="54">
        <v>0</v>
      </c>
      <c r="AB56" s="78">
        <v>0</v>
      </c>
      <c r="AC56" s="45">
        <v>0</v>
      </c>
      <c r="AD56" s="45">
        <v>0</v>
      </c>
      <c r="AE56" s="45">
        <v>0</v>
      </c>
      <c r="AF56" s="54">
        <v>0</v>
      </c>
      <c r="AG56" s="78">
        <v>0</v>
      </c>
      <c r="AH56" s="45">
        <v>0</v>
      </c>
      <c r="AI56" s="45">
        <v>0</v>
      </c>
      <c r="AJ56" s="45">
        <v>0</v>
      </c>
      <c r="AK56" s="54">
        <v>0</v>
      </c>
      <c r="AL56" s="78">
        <v>0</v>
      </c>
      <c r="AM56" s="45">
        <v>0</v>
      </c>
      <c r="AN56" s="45">
        <v>0</v>
      </c>
      <c r="AO56" s="45">
        <v>0</v>
      </c>
      <c r="AP56" s="54">
        <v>0</v>
      </c>
      <c r="AQ56" s="78">
        <v>0</v>
      </c>
      <c r="AR56" s="53">
        <v>0</v>
      </c>
      <c r="AS56" s="45">
        <v>0</v>
      </c>
      <c r="AT56" s="45">
        <v>0</v>
      </c>
      <c r="AU56" s="54">
        <v>0</v>
      </c>
      <c r="AV56" s="78">
        <v>1.199203553</v>
      </c>
      <c r="AW56" s="45">
        <v>12.480118999</v>
      </c>
      <c r="AX56" s="45">
        <v>0</v>
      </c>
      <c r="AY56" s="45">
        <v>0</v>
      </c>
      <c r="AZ56" s="54">
        <v>35.864416679</v>
      </c>
      <c r="BA56" s="78">
        <v>0</v>
      </c>
      <c r="BB56" s="53">
        <v>0</v>
      </c>
      <c r="BC56" s="45">
        <v>0</v>
      </c>
      <c r="BD56" s="45">
        <v>0</v>
      </c>
      <c r="BE56" s="54">
        <v>0</v>
      </c>
      <c r="BF56" s="78">
        <v>0.541144647</v>
      </c>
      <c r="BG56" s="53">
        <v>5.34587429</v>
      </c>
      <c r="BH56" s="45">
        <v>0</v>
      </c>
      <c r="BI56" s="45">
        <v>0</v>
      </c>
      <c r="BJ56" s="54">
        <v>1.812975563</v>
      </c>
      <c r="BK56" s="49">
        <f t="shared" si="2"/>
        <v>163.695425099</v>
      </c>
    </row>
    <row r="57" spans="1:63" ht="12.75">
      <c r="A57" s="110"/>
      <c r="B57" s="3" t="s">
        <v>173</v>
      </c>
      <c r="C57" s="55">
        <v>0</v>
      </c>
      <c r="D57" s="53">
        <v>3.144230322</v>
      </c>
      <c r="E57" s="45">
        <v>0</v>
      </c>
      <c r="F57" s="45">
        <v>0</v>
      </c>
      <c r="G57" s="54">
        <v>0</v>
      </c>
      <c r="H57" s="78">
        <v>0.149962221</v>
      </c>
      <c r="I57" s="45">
        <v>0</v>
      </c>
      <c r="J57" s="45">
        <v>0</v>
      </c>
      <c r="K57" s="45">
        <v>0</v>
      </c>
      <c r="L57" s="54">
        <v>10.548089608</v>
      </c>
      <c r="M57" s="78">
        <v>0</v>
      </c>
      <c r="N57" s="53">
        <v>0</v>
      </c>
      <c r="O57" s="45">
        <v>0</v>
      </c>
      <c r="P57" s="45">
        <v>0</v>
      </c>
      <c r="Q57" s="54">
        <v>0</v>
      </c>
      <c r="R57" s="78">
        <v>0.011004806</v>
      </c>
      <c r="S57" s="45">
        <v>0</v>
      </c>
      <c r="T57" s="45">
        <v>0</v>
      </c>
      <c r="U57" s="45">
        <v>0</v>
      </c>
      <c r="V57" s="54">
        <v>0.157211516</v>
      </c>
      <c r="W57" s="78">
        <v>0</v>
      </c>
      <c r="X57" s="45">
        <v>0</v>
      </c>
      <c r="Y57" s="45">
        <v>0</v>
      </c>
      <c r="Z57" s="45">
        <v>0</v>
      </c>
      <c r="AA57" s="54">
        <v>0</v>
      </c>
      <c r="AB57" s="78">
        <v>0</v>
      </c>
      <c r="AC57" s="45">
        <v>0</v>
      </c>
      <c r="AD57" s="45">
        <v>0</v>
      </c>
      <c r="AE57" s="45">
        <v>0</v>
      </c>
      <c r="AF57" s="54">
        <v>0</v>
      </c>
      <c r="AG57" s="78">
        <v>0</v>
      </c>
      <c r="AH57" s="45">
        <v>0</v>
      </c>
      <c r="AI57" s="45">
        <v>0</v>
      </c>
      <c r="AJ57" s="45">
        <v>0</v>
      </c>
      <c r="AK57" s="54">
        <v>0</v>
      </c>
      <c r="AL57" s="78">
        <v>0</v>
      </c>
      <c r="AM57" s="45">
        <v>0</v>
      </c>
      <c r="AN57" s="45">
        <v>0</v>
      </c>
      <c r="AO57" s="45">
        <v>0</v>
      </c>
      <c r="AP57" s="54">
        <v>0</v>
      </c>
      <c r="AQ57" s="78">
        <v>0</v>
      </c>
      <c r="AR57" s="53">
        <v>0</v>
      </c>
      <c r="AS57" s="45">
        <v>0</v>
      </c>
      <c r="AT57" s="45">
        <v>0</v>
      </c>
      <c r="AU57" s="54">
        <v>0</v>
      </c>
      <c r="AV57" s="78">
        <v>0.622108912</v>
      </c>
      <c r="AW57" s="45">
        <v>12.790288808</v>
      </c>
      <c r="AX57" s="45">
        <v>0</v>
      </c>
      <c r="AY57" s="45">
        <v>0</v>
      </c>
      <c r="AZ57" s="54">
        <v>20.350095953</v>
      </c>
      <c r="BA57" s="78">
        <v>0</v>
      </c>
      <c r="BB57" s="53">
        <v>0</v>
      </c>
      <c r="BC57" s="45">
        <v>0</v>
      </c>
      <c r="BD57" s="45">
        <v>0</v>
      </c>
      <c r="BE57" s="54">
        <v>0</v>
      </c>
      <c r="BF57" s="78">
        <v>0.065479515</v>
      </c>
      <c r="BG57" s="53">
        <v>0.785665646</v>
      </c>
      <c r="BH57" s="45">
        <v>0</v>
      </c>
      <c r="BI57" s="45">
        <v>0</v>
      </c>
      <c r="BJ57" s="54">
        <v>0.32672042</v>
      </c>
      <c r="BK57" s="49">
        <f t="shared" si="2"/>
        <v>48.950857727</v>
      </c>
    </row>
    <row r="58" spans="1:63" ht="12.75">
      <c r="A58" s="110"/>
      <c r="B58" s="3" t="s">
        <v>174</v>
      </c>
      <c r="C58" s="55">
        <v>0</v>
      </c>
      <c r="D58" s="53">
        <v>15.698366130000002</v>
      </c>
      <c r="E58" s="45">
        <v>0</v>
      </c>
      <c r="F58" s="45">
        <v>0</v>
      </c>
      <c r="G58" s="54">
        <v>0</v>
      </c>
      <c r="H58" s="78">
        <v>0.206036374</v>
      </c>
      <c r="I58" s="45">
        <v>63.735366488</v>
      </c>
      <c r="J58" s="45">
        <v>0</v>
      </c>
      <c r="K58" s="45">
        <v>0</v>
      </c>
      <c r="L58" s="54">
        <v>8.092907879</v>
      </c>
      <c r="M58" s="78">
        <v>0</v>
      </c>
      <c r="N58" s="53">
        <v>0</v>
      </c>
      <c r="O58" s="45">
        <v>0</v>
      </c>
      <c r="P58" s="45">
        <v>0</v>
      </c>
      <c r="Q58" s="54">
        <v>0</v>
      </c>
      <c r="R58" s="78">
        <v>0.000568338</v>
      </c>
      <c r="S58" s="45">
        <v>26.16394355</v>
      </c>
      <c r="T58" s="45">
        <v>0</v>
      </c>
      <c r="U58" s="45">
        <v>0</v>
      </c>
      <c r="V58" s="54">
        <v>0.225961156</v>
      </c>
      <c r="W58" s="78">
        <v>0</v>
      </c>
      <c r="X58" s="45">
        <v>0</v>
      </c>
      <c r="Y58" s="45">
        <v>0</v>
      </c>
      <c r="Z58" s="45">
        <v>0</v>
      </c>
      <c r="AA58" s="54">
        <v>0</v>
      </c>
      <c r="AB58" s="78">
        <v>0</v>
      </c>
      <c r="AC58" s="45">
        <v>0</v>
      </c>
      <c r="AD58" s="45">
        <v>0</v>
      </c>
      <c r="AE58" s="45">
        <v>0</v>
      </c>
      <c r="AF58" s="54">
        <v>0</v>
      </c>
      <c r="AG58" s="78">
        <v>0</v>
      </c>
      <c r="AH58" s="45">
        <v>0</v>
      </c>
      <c r="AI58" s="45">
        <v>0</v>
      </c>
      <c r="AJ58" s="45">
        <v>0</v>
      </c>
      <c r="AK58" s="54">
        <v>0</v>
      </c>
      <c r="AL58" s="78">
        <v>0.003716562</v>
      </c>
      <c r="AM58" s="45">
        <v>0</v>
      </c>
      <c r="AN58" s="45">
        <v>0</v>
      </c>
      <c r="AO58" s="45">
        <v>0</v>
      </c>
      <c r="AP58" s="54">
        <v>0</v>
      </c>
      <c r="AQ58" s="78">
        <v>0</v>
      </c>
      <c r="AR58" s="53">
        <v>1.259086007</v>
      </c>
      <c r="AS58" s="45">
        <v>0</v>
      </c>
      <c r="AT58" s="45">
        <v>0</v>
      </c>
      <c r="AU58" s="54">
        <v>0</v>
      </c>
      <c r="AV58" s="78">
        <v>1.2386963340000001</v>
      </c>
      <c r="AW58" s="45">
        <v>6.594615225</v>
      </c>
      <c r="AX58" s="45">
        <v>0</v>
      </c>
      <c r="AY58" s="45">
        <v>0</v>
      </c>
      <c r="AZ58" s="54">
        <v>20.334606412</v>
      </c>
      <c r="BA58" s="78">
        <v>0</v>
      </c>
      <c r="BB58" s="53">
        <v>0</v>
      </c>
      <c r="BC58" s="45">
        <v>0</v>
      </c>
      <c r="BD58" s="45">
        <v>0</v>
      </c>
      <c r="BE58" s="54">
        <v>0</v>
      </c>
      <c r="BF58" s="78">
        <v>0.166483137</v>
      </c>
      <c r="BG58" s="53">
        <v>0.010460494</v>
      </c>
      <c r="BH58" s="45">
        <v>0</v>
      </c>
      <c r="BI58" s="45">
        <v>0</v>
      </c>
      <c r="BJ58" s="54">
        <v>0.129863492</v>
      </c>
      <c r="BK58" s="49">
        <f t="shared" si="2"/>
        <v>143.86067757799998</v>
      </c>
    </row>
    <row r="59" spans="1:63" ht="12.75">
      <c r="A59" s="110"/>
      <c r="B59" s="3" t="s">
        <v>184</v>
      </c>
      <c r="C59" s="55">
        <v>0</v>
      </c>
      <c r="D59" s="53">
        <v>5.199041935</v>
      </c>
      <c r="E59" s="45">
        <v>0</v>
      </c>
      <c r="F59" s="45">
        <v>0</v>
      </c>
      <c r="G59" s="54">
        <v>0</v>
      </c>
      <c r="H59" s="78">
        <v>0.38738061300000004</v>
      </c>
      <c r="I59" s="45">
        <v>1.039808387</v>
      </c>
      <c r="J59" s="45">
        <v>0</v>
      </c>
      <c r="K59" s="45">
        <v>0</v>
      </c>
      <c r="L59" s="54">
        <v>7.639806517</v>
      </c>
      <c r="M59" s="78">
        <v>0</v>
      </c>
      <c r="N59" s="53">
        <v>0</v>
      </c>
      <c r="O59" s="45">
        <v>0</v>
      </c>
      <c r="P59" s="45">
        <v>0</v>
      </c>
      <c r="Q59" s="54">
        <v>0</v>
      </c>
      <c r="R59" s="78">
        <v>0.046791378</v>
      </c>
      <c r="S59" s="45">
        <v>0</v>
      </c>
      <c r="T59" s="45">
        <v>0</v>
      </c>
      <c r="U59" s="45">
        <v>0</v>
      </c>
      <c r="V59" s="54">
        <v>0.816466084</v>
      </c>
      <c r="W59" s="78">
        <v>0</v>
      </c>
      <c r="X59" s="45">
        <v>0</v>
      </c>
      <c r="Y59" s="45">
        <v>0</v>
      </c>
      <c r="Z59" s="45">
        <v>0</v>
      </c>
      <c r="AA59" s="54">
        <v>0</v>
      </c>
      <c r="AB59" s="78">
        <v>0</v>
      </c>
      <c r="AC59" s="45">
        <v>0</v>
      </c>
      <c r="AD59" s="45">
        <v>0</v>
      </c>
      <c r="AE59" s="45">
        <v>0</v>
      </c>
      <c r="AF59" s="54">
        <v>0</v>
      </c>
      <c r="AG59" s="78">
        <v>0</v>
      </c>
      <c r="AH59" s="45">
        <v>0</v>
      </c>
      <c r="AI59" s="45">
        <v>0</v>
      </c>
      <c r="AJ59" s="45">
        <v>0</v>
      </c>
      <c r="AK59" s="54">
        <v>0</v>
      </c>
      <c r="AL59" s="78">
        <v>0</v>
      </c>
      <c r="AM59" s="45">
        <v>0</v>
      </c>
      <c r="AN59" s="45">
        <v>0</v>
      </c>
      <c r="AO59" s="45">
        <v>0</v>
      </c>
      <c r="AP59" s="54">
        <v>0</v>
      </c>
      <c r="AQ59" s="78">
        <v>0</v>
      </c>
      <c r="AR59" s="53">
        <v>0</v>
      </c>
      <c r="AS59" s="45">
        <v>0</v>
      </c>
      <c r="AT59" s="45">
        <v>0</v>
      </c>
      <c r="AU59" s="54">
        <v>0</v>
      </c>
      <c r="AV59" s="78">
        <v>0.889185375</v>
      </c>
      <c r="AW59" s="45">
        <v>7.036552373999999</v>
      </c>
      <c r="AX59" s="45">
        <v>0</v>
      </c>
      <c r="AY59" s="45">
        <v>0</v>
      </c>
      <c r="AZ59" s="54">
        <v>3.4924976780000003</v>
      </c>
      <c r="BA59" s="78">
        <v>0</v>
      </c>
      <c r="BB59" s="53">
        <v>0</v>
      </c>
      <c r="BC59" s="45">
        <v>0</v>
      </c>
      <c r="BD59" s="45">
        <v>0</v>
      </c>
      <c r="BE59" s="54">
        <v>0</v>
      </c>
      <c r="BF59" s="78">
        <v>0.081855864</v>
      </c>
      <c r="BG59" s="53">
        <v>11.828059972</v>
      </c>
      <c r="BH59" s="45">
        <v>0</v>
      </c>
      <c r="BI59" s="45">
        <v>0</v>
      </c>
      <c r="BJ59" s="54">
        <v>6.444110002</v>
      </c>
      <c r="BK59" s="49">
        <f t="shared" si="2"/>
        <v>44.901556179</v>
      </c>
    </row>
    <row r="60" spans="1:63" ht="12.75">
      <c r="A60" s="110"/>
      <c r="B60" s="3" t="s">
        <v>175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8">
        <v>0</v>
      </c>
      <c r="I60" s="45">
        <v>0</v>
      </c>
      <c r="J60" s="45">
        <v>0</v>
      </c>
      <c r="K60" s="45">
        <v>0</v>
      </c>
      <c r="L60" s="54">
        <v>0</v>
      </c>
      <c r="M60" s="78">
        <v>0</v>
      </c>
      <c r="N60" s="53">
        <v>0</v>
      </c>
      <c r="O60" s="45">
        <v>0</v>
      </c>
      <c r="P60" s="45">
        <v>0</v>
      </c>
      <c r="Q60" s="54">
        <v>0</v>
      </c>
      <c r="R60" s="78">
        <v>0</v>
      </c>
      <c r="S60" s="45">
        <v>0</v>
      </c>
      <c r="T60" s="45">
        <v>0</v>
      </c>
      <c r="U60" s="45">
        <v>0</v>
      </c>
      <c r="V60" s="54">
        <v>0</v>
      </c>
      <c r="W60" s="78">
        <v>0</v>
      </c>
      <c r="X60" s="45">
        <v>0</v>
      </c>
      <c r="Y60" s="45">
        <v>0</v>
      </c>
      <c r="Z60" s="45">
        <v>0</v>
      </c>
      <c r="AA60" s="54">
        <v>0</v>
      </c>
      <c r="AB60" s="78">
        <v>0</v>
      </c>
      <c r="AC60" s="45">
        <v>0</v>
      </c>
      <c r="AD60" s="45">
        <v>0</v>
      </c>
      <c r="AE60" s="45">
        <v>0</v>
      </c>
      <c r="AF60" s="54">
        <v>0</v>
      </c>
      <c r="AG60" s="78">
        <v>0</v>
      </c>
      <c r="AH60" s="45">
        <v>0</v>
      </c>
      <c r="AI60" s="45">
        <v>0</v>
      </c>
      <c r="AJ60" s="45">
        <v>0</v>
      </c>
      <c r="AK60" s="54">
        <v>0</v>
      </c>
      <c r="AL60" s="78">
        <v>0</v>
      </c>
      <c r="AM60" s="45">
        <v>0</v>
      </c>
      <c r="AN60" s="45">
        <v>0</v>
      </c>
      <c r="AO60" s="45">
        <v>0</v>
      </c>
      <c r="AP60" s="54">
        <v>0</v>
      </c>
      <c r="AQ60" s="78">
        <v>0</v>
      </c>
      <c r="AR60" s="53">
        <v>0</v>
      </c>
      <c r="AS60" s="45">
        <v>0</v>
      </c>
      <c r="AT60" s="45">
        <v>0</v>
      </c>
      <c r="AU60" s="54">
        <v>0</v>
      </c>
      <c r="AV60" s="78">
        <v>8.407497366000001</v>
      </c>
      <c r="AW60" s="45">
        <v>47.75411602</v>
      </c>
      <c r="AX60" s="45">
        <v>0</v>
      </c>
      <c r="AY60" s="45">
        <v>0</v>
      </c>
      <c r="AZ60" s="54">
        <v>133.832624016</v>
      </c>
      <c r="BA60" s="78">
        <v>0</v>
      </c>
      <c r="BB60" s="53">
        <v>0</v>
      </c>
      <c r="BC60" s="45">
        <v>0</v>
      </c>
      <c r="BD60" s="45">
        <v>0</v>
      </c>
      <c r="BE60" s="54">
        <v>0</v>
      </c>
      <c r="BF60" s="78">
        <v>1.068479495</v>
      </c>
      <c r="BG60" s="53">
        <v>4.505974738</v>
      </c>
      <c r="BH60" s="45">
        <v>0</v>
      </c>
      <c r="BI60" s="45">
        <v>0</v>
      </c>
      <c r="BJ60" s="54">
        <v>7.110826827</v>
      </c>
      <c r="BK60" s="49">
        <f t="shared" si="2"/>
        <v>202.679518462</v>
      </c>
    </row>
    <row r="61" spans="1:63" ht="12.75">
      <c r="A61" s="110"/>
      <c r="B61" s="3" t="s">
        <v>176</v>
      </c>
      <c r="C61" s="55">
        <v>0</v>
      </c>
      <c r="D61" s="53">
        <v>5.721498385</v>
      </c>
      <c r="E61" s="45">
        <v>0</v>
      </c>
      <c r="F61" s="45">
        <v>0</v>
      </c>
      <c r="G61" s="54">
        <v>0</v>
      </c>
      <c r="H61" s="78">
        <v>0.16756907</v>
      </c>
      <c r="I61" s="45">
        <v>0</v>
      </c>
      <c r="J61" s="45">
        <v>0</v>
      </c>
      <c r="K61" s="45">
        <v>0</v>
      </c>
      <c r="L61" s="54">
        <v>12.312664523999999</v>
      </c>
      <c r="M61" s="78">
        <v>0</v>
      </c>
      <c r="N61" s="53">
        <v>0</v>
      </c>
      <c r="O61" s="45">
        <v>0</v>
      </c>
      <c r="P61" s="45">
        <v>0</v>
      </c>
      <c r="Q61" s="54">
        <v>0</v>
      </c>
      <c r="R61" s="78">
        <v>0.083343923</v>
      </c>
      <c r="S61" s="45">
        <v>0</v>
      </c>
      <c r="T61" s="45">
        <v>0</v>
      </c>
      <c r="U61" s="45">
        <v>0</v>
      </c>
      <c r="V61" s="54">
        <v>0.045771987</v>
      </c>
      <c r="W61" s="78">
        <v>0</v>
      </c>
      <c r="X61" s="45">
        <v>0</v>
      </c>
      <c r="Y61" s="45">
        <v>0</v>
      </c>
      <c r="Z61" s="45">
        <v>0</v>
      </c>
      <c r="AA61" s="54">
        <v>0</v>
      </c>
      <c r="AB61" s="78">
        <v>0</v>
      </c>
      <c r="AC61" s="45">
        <v>0</v>
      </c>
      <c r="AD61" s="45">
        <v>0</v>
      </c>
      <c r="AE61" s="45">
        <v>0</v>
      </c>
      <c r="AF61" s="54">
        <v>0</v>
      </c>
      <c r="AG61" s="78">
        <v>0</v>
      </c>
      <c r="AH61" s="45">
        <v>0</v>
      </c>
      <c r="AI61" s="45">
        <v>0</v>
      </c>
      <c r="AJ61" s="45">
        <v>0</v>
      </c>
      <c r="AK61" s="54">
        <v>0</v>
      </c>
      <c r="AL61" s="78">
        <v>0</v>
      </c>
      <c r="AM61" s="45">
        <v>0</v>
      </c>
      <c r="AN61" s="45">
        <v>0</v>
      </c>
      <c r="AO61" s="45">
        <v>0</v>
      </c>
      <c r="AP61" s="54">
        <v>0</v>
      </c>
      <c r="AQ61" s="78">
        <v>0</v>
      </c>
      <c r="AR61" s="53">
        <v>0</v>
      </c>
      <c r="AS61" s="45">
        <v>0</v>
      </c>
      <c r="AT61" s="45">
        <v>0</v>
      </c>
      <c r="AU61" s="54">
        <v>0</v>
      </c>
      <c r="AV61" s="78">
        <v>4.029336448</v>
      </c>
      <c r="AW61" s="45">
        <v>7.736731894</v>
      </c>
      <c r="AX61" s="45">
        <v>0</v>
      </c>
      <c r="AY61" s="45">
        <v>0</v>
      </c>
      <c r="AZ61" s="54">
        <v>30.664636048</v>
      </c>
      <c r="BA61" s="78">
        <v>0</v>
      </c>
      <c r="BB61" s="53">
        <v>0</v>
      </c>
      <c r="BC61" s="45">
        <v>0</v>
      </c>
      <c r="BD61" s="45">
        <v>0</v>
      </c>
      <c r="BE61" s="54">
        <v>0</v>
      </c>
      <c r="BF61" s="78">
        <v>0.38724784</v>
      </c>
      <c r="BG61" s="53">
        <v>0</v>
      </c>
      <c r="BH61" s="45">
        <v>0</v>
      </c>
      <c r="BI61" s="45">
        <v>0</v>
      </c>
      <c r="BJ61" s="54">
        <v>1.1054495960000001</v>
      </c>
      <c r="BK61" s="49">
        <f t="shared" si="2"/>
        <v>62.25424971499999</v>
      </c>
    </row>
    <row r="62" spans="1:63" ht="12.75">
      <c r="A62" s="110"/>
      <c r="B62" s="3" t="s">
        <v>177</v>
      </c>
      <c r="C62" s="55">
        <v>0</v>
      </c>
      <c r="D62" s="53">
        <v>0</v>
      </c>
      <c r="E62" s="45">
        <v>0</v>
      </c>
      <c r="F62" s="45">
        <v>0</v>
      </c>
      <c r="G62" s="54">
        <v>0</v>
      </c>
      <c r="H62" s="78">
        <v>0.167316885</v>
      </c>
      <c r="I62" s="45">
        <v>0</v>
      </c>
      <c r="J62" s="45">
        <v>0</v>
      </c>
      <c r="K62" s="45">
        <v>0</v>
      </c>
      <c r="L62" s="54">
        <v>1.659561884</v>
      </c>
      <c r="M62" s="78">
        <v>0</v>
      </c>
      <c r="N62" s="53">
        <v>0</v>
      </c>
      <c r="O62" s="45">
        <v>0</v>
      </c>
      <c r="P62" s="45">
        <v>0</v>
      </c>
      <c r="Q62" s="54">
        <v>0</v>
      </c>
      <c r="R62" s="78">
        <v>0.0027751869999999997</v>
      </c>
      <c r="S62" s="45">
        <v>0</v>
      </c>
      <c r="T62" s="45">
        <v>0</v>
      </c>
      <c r="U62" s="45">
        <v>0</v>
      </c>
      <c r="V62" s="54">
        <v>0</v>
      </c>
      <c r="W62" s="78">
        <v>0</v>
      </c>
      <c r="X62" s="45">
        <v>0</v>
      </c>
      <c r="Y62" s="45">
        <v>0</v>
      </c>
      <c r="Z62" s="45">
        <v>0</v>
      </c>
      <c r="AA62" s="54">
        <v>0</v>
      </c>
      <c r="AB62" s="78">
        <v>0</v>
      </c>
      <c r="AC62" s="45">
        <v>0</v>
      </c>
      <c r="AD62" s="45">
        <v>0</v>
      </c>
      <c r="AE62" s="45">
        <v>0</v>
      </c>
      <c r="AF62" s="54">
        <v>0</v>
      </c>
      <c r="AG62" s="78">
        <v>0</v>
      </c>
      <c r="AH62" s="45">
        <v>0</v>
      </c>
      <c r="AI62" s="45">
        <v>0</v>
      </c>
      <c r="AJ62" s="45">
        <v>0</v>
      </c>
      <c r="AK62" s="54">
        <v>0</v>
      </c>
      <c r="AL62" s="78">
        <v>0</v>
      </c>
      <c r="AM62" s="45">
        <v>0</v>
      </c>
      <c r="AN62" s="45">
        <v>0</v>
      </c>
      <c r="AO62" s="45">
        <v>0</v>
      </c>
      <c r="AP62" s="54">
        <v>0</v>
      </c>
      <c r="AQ62" s="78">
        <v>0</v>
      </c>
      <c r="AR62" s="53">
        <v>0</v>
      </c>
      <c r="AS62" s="45">
        <v>0</v>
      </c>
      <c r="AT62" s="45">
        <v>0</v>
      </c>
      <c r="AU62" s="54">
        <v>0</v>
      </c>
      <c r="AV62" s="78">
        <v>2.081319777</v>
      </c>
      <c r="AW62" s="45">
        <v>4.885851484000001</v>
      </c>
      <c r="AX62" s="45">
        <v>0</v>
      </c>
      <c r="AY62" s="45">
        <v>0</v>
      </c>
      <c r="AZ62" s="54">
        <v>19.328468431</v>
      </c>
      <c r="BA62" s="78">
        <v>0</v>
      </c>
      <c r="BB62" s="53">
        <v>0</v>
      </c>
      <c r="BC62" s="45">
        <v>0</v>
      </c>
      <c r="BD62" s="45">
        <v>0</v>
      </c>
      <c r="BE62" s="54">
        <v>0</v>
      </c>
      <c r="BF62" s="78">
        <v>0.268994787</v>
      </c>
      <c r="BG62" s="53">
        <v>0.276028549</v>
      </c>
      <c r="BH62" s="45">
        <v>0</v>
      </c>
      <c r="BI62" s="45">
        <v>0</v>
      </c>
      <c r="BJ62" s="54">
        <v>2.538910589</v>
      </c>
      <c r="BK62" s="49">
        <f t="shared" si="2"/>
        <v>31.209227573000003</v>
      </c>
    </row>
    <row r="63" spans="1:63" ht="12.75">
      <c r="A63" s="110"/>
      <c r="B63" s="3" t="s">
        <v>178</v>
      </c>
      <c r="C63" s="55">
        <v>0</v>
      </c>
      <c r="D63" s="53">
        <v>5.4298483850000006</v>
      </c>
      <c r="E63" s="45">
        <v>0</v>
      </c>
      <c r="F63" s="45">
        <v>0</v>
      </c>
      <c r="G63" s="54">
        <v>0</v>
      </c>
      <c r="H63" s="78">
        <v>0.171816621</v>
      </c>
      <c r="I63" s="45">
        <v>3.257909031</v>
      </c>
      <c r="J63" s="45">
        <v>0</v>
      </c>
      <c r="K63" s="45">
        <v>0</v>
      </c>
      <c r="L63" s="54">
        <v>1.498728286</v>
      </c>
      <c r="M63" s="78">
        <v>0</v>
      </c>
      <c r="N63" s="53">
        <v>0</v>
      </c>
      <c r="O63" s="45">
        <v>0</v>
      </c>
      <c r="P63" s="45">
        <v>0</v>
      </c>
      <c r="Q63" s="54">
        <v>0</v>
      </c>
      <c r="R63" s="78">
        <v>0.168791718</v>
      </c>
      <c r="S63" s="45">
        <v>16.289545155000003</v>
      </c>
      <c r="T63" s="45">
        <v>0</v>
      </c>
      <c r="U63" s="45">
        <v>0</v>
      </c>
      <c r="V63" s="54">
        <v>1.417888697</v>
      </c>
      <c r="W63" s="78">
        <v>0</v>
      </c>
      <c r="X63" s="45">
        <v>0</v>
      </c>
      <c r="Y63" s="45">
        <v>0</v>
      </c>
      <c r="Z63" s="45">
        <v>0</v>
      </c>
      <c r="AA63" s="54">
        <v>0</v>
      </c>
      <c r="AB63" s="78">
        <v>0</v>
      </c>
      <c r="AC63" s="45">
        <v>0</v>
      </c>
      <c r="AD63" s="45">
        <v>0</v>
      </c>
      <c r="AE63" s="45">
        <v>0</v>
      </c>
      <c r="AF63" s="54">
        <v>0</v>
      </c>
      <c r="AG63" s="78">
        <v>0</v>
      </c>
      <c r="AH63" s="45">
        <v>0</v>
      </c>
      <c r="AI63" s="45">
        <v>0</v>
      </c>
      <c r="AJ63" s="45">
        <v>0</v>
      </c>
      <c r="AK63" s="54">
        <v>0</v>
      </c>
      <c r="AL63" s="78">
        <v>0</v>
      </c>
      <c r="AM63" s="45">
        <v>0</v>
      </c>
      <c r="AN63" s="45">
        <v>0</v>
      </c>
      <c r="AO63" s="45">
        <v>0</v>
      </c>
      <c r="AP63" s="54">
        <v>0</v>
      </c>
      <c r="AQ63" s="78">
        <v>0</v>
      </c>
      <c r="AR63" s="53">
        <v>0</v>
      </c>
      <c r="AS63" s="45">
        <v>0</v>
      </c>
      <c r="AT63" s="45">
        <v>0</v>
      </c>
      <c r="AU63" s="54">
        <v>0</v>
      </c>
      <c r="AV63" s="78">
        <v>2.304525582</v>
      </c>
      <c r="AW63" s="45">
        <v>7.548423612000001</v>
      </c>
      <c r="AX63" s="45">
        <v>0</v>
      </c>
      <c r="AY63" s="45">
        <v>0</v>
      </c>
      <c r="AZ63" s="54">
        <v>38.128699233</v>
      </c>
      <c r="BA63" s="78">
        <v>0</v>
      </c>
      <c r="BB63" s="53">
        <v>0</v>
      </c>
      <c r="BC63" s="45">
        <v>0</v>
      </c>
      <c r="BD63" s="45">
        <v>0</v>
      </c>
      <c r="BE63" s="54">
        <v>0</v>
      </c>
      <c r="BF63" s="78">
        <v>0.605150424</v>
      </c>
      <c r="BG63" s="53">
        <v>0.356807284</v>
      </c>
      <c r="BH63" s="45">
        <v>0</v>
      </c>
      <c r="BI63" s="45">
        <v>0</v>
      </c>
      <c r="BJ63" s="54">
        <v>1.969047014</v>
      </c>
      <c r="BK63" s="49">
        <f t="shared" si="2"/>
        <v>79.147181042</v>
      </c>
    </row>
    <row r="64" spans="1:63" ht="12.75">
      <c r="A64" s="110"/>
      <c r="B64" s="3" t="s">
        <v>179</v>
      </c>
      <c r="C64" s="55">
        <v>0</v>
      </c>
      <c r="D64" s="53">
        <v>40.079370975</v>
      </c>
      <c r="E64" s="45">
        <v>0</v>
      </c>
      <c r="F64" s="45">
        <v>0</v>
      </c>
      <c r="G64" s="54">
        <v>0</v>
      </c>
      <c r="H64" s="78">
        <v>0.174912027</v>
      </c>
      <c r="I64" s="45">
        <v>55.52397813099999</v>
      </c>
      <c r="J64" s="45">
        <v>0</v>
      </c>
      <c r="K64" s="45">
        <v>0</v>
      </c>
      <c r="L64" s="54">
        <v>21.185028031999998</v>
      </c>
      <c r="M64" s="78">
        <v>0</v>
      </c>
      <c r="N64" s="53">
        <v>0</v>
      </c>
      <c r="O64" s="45">
        <v>0</v>
      </c>
      <c r="P64" s="45">
        <v>0</v>
      </c>
      <c r="Q64" s="54">
        <v>0</v>
      </c>
      <c r="R64" s="78">
        <v>0.037098976</v>
      </c>
      <c r="S64" s="45">
        <v>0</v>
      </c>
      <c r="T64" s="45">
        <v>5.6111119369999995</v>
      </c>
      <c r="U64" s="45">
        <v>0</v>
      </c>
      <c r="V64" s="54">
        <v>0.053439162</v>
      </c>
      <c r="W64" s="78">
        <v>0</v>
      </c>
      <c r="X64" s="45">
        <v>0</v>
      </c>
      <c r="Y64" s="45">
        <v>0</v>
      </c>
      <c r="Z64" s="45">
        <v>0</v>
      </c>
      <c r="AA64" s="54">
        <v>0</v>
      </c>
      <c r="AB64" s="78">
        <v>0</v>
      </c>
      <c r="AC64" s="45">
        <v>0</v>
      </c>
      <c r="AD64" s="45">
        <v>0</v>
      </c>
      <c r="AE64" s="45">
        <v>0</v>
      </c>
      <c r="AF64" s="54">
        <v>0</v>
      </c>
      <c r="AG64" s="78">
        <v>0</v>
      </c>
      <c r="AH64" s="45">
        <v>0</v>
      </c>
      <c r="AI64" s="45">
        <v>0</v>
      </c>
      <c r="AJ64" s="45">
        <v>0</v>
      </c>
      <c r="AK64" s="54">
        <v>0</v>
      </c>
      <c r="AL64" s="78">
        <v>0</v>
      </c>
      <c r="AM64" s="45">
        <v>0</v>
      </c>
      <c r="AN64" s="45">
        <v>0</v>
      </c>
      <c r="AO64" s="45">
        <v>0</v>
      </c>
      <c r="AP64" s="54">
        <v>0</v>
      </c>
      <c r="AQ64" s="78">
        <v>0</v>
      </c>
      <c r="AR64" s="53">
        <v>0</v>
      </c>
      <c r="AS64" s="45">
        <v>0</v>
      </c>
      <c r="AT64" s="45">
        <v>0</v>
      </c>
      <c r="AU64" s="54">
        <v>0</v>
      </c>
      <c r="AV64" s="78">
        <v>1.181984723</v>
      </c>
      <c r="AW64" s="45">
        <v>9.936289706</v>
      </c>
      <c r="AX64" s="45">
        <v>0</v>
      </c>
      <c r="AY64" s="45">
        <v>0</v>
      </c>
      <c r="AZ64" s="54">
        <v>6.116058955</v>
      </c>
      <c r="BA64" s="78">
        <v>0</v>
      </c>
      <c r="BB64" s="53">
        <v>0</v>
      </c>
      <c r="BC64" s="45">
        <v>0</v>
      </c>
      <c r="BD64" s="45">
        <v>0</v>
      </c>
      <c r="BE64" s="54">
        <v>0</v>
      </c>
      <c r="BF64" s="78">
        <v>0.121733352</v>
      </c>
      <c r="BG64" s="53">
        <v>1.067270645</v>
      </c>
      <c r="BH64" s="45">
        <v>0</v>
      </c>
      <c r="BI64" s="45">
        <v>0</v>
      </c>
      <c r="BJ64" s="54">
        <v>15.167897620000002</v>
      </c>
      <c r="BK64" s="49">
        <f t="shared" si="2"/>
        <v>156.256174241</v>
      </c>
    </row>
    <row r="65" spans="1:63" ht="12.75">
      <c r="A65" s="110"/>
      <c r="B65" s="3" t="s">
        <v>180</v>
      </c>
      <c r="C65" s="55">
        <v>0</v>
      </c>
      <c r="D65" s="53">
        <v>0</v>
      </c>
      <c r="E65" s="45">
        <v>0</v>
      </c>
      <c r="F65" s="45">
        <v>0</v>
      </c>
      <c r="G65" s="54">
        <v>0</v>
      </c>
      <c r="H65" s="78">
        <v>0.525812626</v>
      </c>
      <c r="I65" s="45">
        <v>39.503266526</v>
      </c>
      <c r="J65" s="45">
        <v>0</v>
      </c>
      <c r="K65" s="45">
        <v>0</v>
      </c>
      <c r="L65" s="54">
        <v>4.095810448</v>
      </c>
      <c r="M65" s="78">
        <v>0</v>
      </c>
      <c r="N65" s="53">
        <v>0</v>
      </c>
      <c r="O65" s="45">
        <v>0</v>
      </c>
      <c r="P65" s="45">
        <v>0</v>
      </c>
      <c r="Q65" s="54">
        <v>0</v>
      </c>
      <c r="R65" s="78">
        <v>0.104223021</v>
      </c>
      <c r="S65" s="45">
        <v>0</v>
      </c>
      <c r="T65" s="45">
        <v>0</v>
      </c>
      <c r="U65" s="45">
        <v>0</v>
      </c>
      <c r="V65" s="54">
        <v>0.401813981</v>
      </c>
      <c r="W65" s="78">
        <v>0</v>
      </c>
      <c r="X65" s="45">
        <v>0</v>
      </c>
      <c r="Y65" s="45">
        <v>0</v>
      </c>
      <c r="Z65" s="45">
        <v>0</v>
      </c>
      <c r="AA65" s="54">
        <v>0</v>
      </c>
      <c r="AB65" s="78">
        <v>0</v>
      </c>
      <c r="AC65" s="45">
        <v>0</v>
      </c>
      <c r="AD65" s="45">
        <v>0</v>
      </c>
      <c r="AE65" s="45">
        <v>0</v>
      </c>
      <c r="AF65" s="54">
        <v>0.266425484</v>
      </c>
      <c r="AG65" s="78">
        <v>0</v>
      </c>
      <c r="AH65" s="45">
        <v>0</v>
      </c>
      <c r="AI65" s="45">
        <v>0</v>
      </c>
      <c r="AJ65" s="45">
        <v>0</v>
      </c>
      <c r="AK65" s="54">
        <v>0</v>
      </c>
      <c r="AL65" s="78">
        <v>0</v>
      </c>
      <c r="AM65" s="45">
        <v>0</v>
      </c>
      <c r="AN65" s="45">
        <v>0</v>
      </c>
      <c r="AO65" s="45">
        <v>0</v>
      </c>
      <c r="AP65" s="54">
        <v>0</v>
      </c>
      <c r="AQ65" s="78">
        <v>0</v>
      </c>
      <c r="AR65" s="53">
        <v>5.328509675</v>
      </c>
      <c r="AS65" s="45">
        <v>0</v>
      </c>
      <c r="AT65" s="45">
        <v>0</v>
      </c>
      <c r="AU65" s="54">
        <v>0</v>
      </c>
      <c r="AV65" s="78">
        <v>1.116496889</v>
      </c>
      <c r="AW65" s="45">
        <v>14.237777853999999</v>
      </c>
      <c r="AX65" s="45">
        <v>0</v>
      </c>
      <c r="AY65" s="45">
        <v>0</v>
      </c>
      <c r="AZ65" s="54">
        <v>24.383413293</v>
      </c>
      <c r="BA65" s="78">
        <v>0</v>
      </c>
      <c r="BB65" s="53">
        <v>0</v>
      </c>
      <c r="BC65" s="45">
        <v>0</v>
      </c>
      <c r="BD65" s="45">
        <v>0</v>
      </c>
      <c r="BE65" s="54">
        <v>0</v>
      </c>
      <c r="BF65" s="78">
        <v>0.373207751</v>
      </c>
      <c r="BG65" s="53">
        <v>3.311509145</v>
      </c>
      <c r="BH65" s="45">
        <v>0</v>
      </c>
      <c r="BI65" s="45">
        <v>0</v>
      </c>
      <c r="BJ65" s="54">
        <v>0.404966736</v>
      </c>
      <c r="BK65" s="49">
        <f t="shared" si="2"/>
        <v>94.053233429</v>
      </c>
    </row>
    <row r="66" spans="1:63" ht="12.75">
      <c r="A66" s="110"/>
      <c r="B66" s="3" t="s">
        <v>181</v>
      </c>
      <c r="C66" s="55">
        <v>0</v>
      </c>
      <c r="D66" s="53">
        <v>5.342880645</v>
      </c>
      <c r="E66" s="45">
        <v>0</v>
      </c>
      <c r="F66" s="45">
        <v>0</v>
      </c>
      <c r="G66" s="54">
        <v>0</v>
      </c>
      <c r="H66" s="78">
        <v>0.419842534</v>
      </c>
      <c r="I66" s="45">
        <v>0.053428806</v>
      </c>
      <c r="J66" s="45">
        <v>0</v>
      </c>
      <c r="K66" s="45">
        <v>0</v>
      </c>
      <c r="L66" s="54">
        <v>36.948817867</v>
      </c>
      <c r="M66" s="78">
        <v>0</v>
      </c>
      <c r="N66" s="53">
        <v>0</v>
      </c>
      <c r="O66" s="45">
        <v>0</v>
      </c>
      <c r="P66" s="45">
        <v>0</v>
      </c>
      <c r="Q66" s="54">
        <v>0</v>
      </c>
      <c r="R66" s="78">
        <v>0.148332892</v>
      </c>
      <c r="S66" s="45">
        <v>6.411456774</v>
      </c>
      <c r="T66" s="45">
        <v>2.137152258</v>
      </c>
      <c r="U66" s="45">
        <v>0</v>
      </c>
      <c r="V66" s="54">
        <v>0</v>
      </c>
      <c r="W66" s="78">
        <v>0</v>
      </c>
      <c r="X66" s="45">
        <v>0</v>
      </c>
      <c r="Y66" s="45">
        <v>0</v>
      </c>
      <c r="Z66" s="45">
        <v>0</v>
      </c>
      <c r="AA66" s="54">
        <v>0</v>
      </c>
      <c r="AB66" s="78">
        <v>0</v>
      </c>
      <c r="AC66" s="45">
        <v>0</v>
      </c>
      <c r="AD66" s="45">
        <v>0</v>
      </c>
      <c r="AE66" s="45">
        <v>0</v>
      </c>
      <c r="AF66" s="54">
        <v>0</v>
      </c>
      <c r="AG66" s="78">
        <v>0</v>
      </c>
      <c r="AH66" s="45">
        <v>0</v>
      </c>
      <c r="AI66" s="45">
        <v>0</v>
      </c>
      <c r="AJ66" s="45">
        <v>0</v>
      </c>
      <c r="AK66" s="54">
        <v>0</v>
      </c>
      <c r="AL66" s="78">
        <v>0</v>
      </c>
      <c r="AM66" s="45">
        <v>0</v>
      </c>
      <c r="AN66" s="45">
        <v>0</v>
      </c>
      <c r="AO66" s="45">
        <v>0</v>
      </c>
      <c r="AP66" s="54">
        <v>0</v>
      </c>
      <c r="AQ66" s="78">
        <v>0</v>
      </c>
      <c r="AR66" s="53">
        <v>0</v>
      </c>
      <c r="AS66" s="45">
        <v>0</v>
      </c>
      <c r="AT66" s="45">
        <v>0</v>
      </c>
      <c r="AU66" s="54">
        <v>0</v>
      </c>
      <c r="AV66" s="78">
        <v>3.047246037</v>
      </c>
      <c r="AW66" s="45">
        <v>17.608442638</v>
      </c>
      <c r="AX66" s="45">
        <v>0</v>
      </c>
      <c r="AY66" s="45">
        <v>0</v>
      </c>
      <c r="AZ66" s="54">
        <v>29.798717581</v>
      </c>
      <c r="BA66" s="78">
        <v>0</v>
      </c>
      <c r="BB66" s="53">
        <v>0</v>
      </c>
      <c r="BC66" s="45">
        <v>0</v>
      </c>
      <c r="BD66" s="45">
        <v>0</v>
      </c>
      <c r="BE66" s="54">
        <v>0</v>
      </c>
      <c r="BF66" s="78">
        <v>0.574141613</v>
      </c>
      <c r="BG66" s="53">
        <v>0.021307786999999998</v>
      </c>
      <c r="BH66" s="45">
        <v>0</v>
      </c>
      <c r="BI66" s="45">
        <v>0</v>
      </c>
      <c r="BJ66" s="54">
        <v>2.540259759</v>
      </c>
      <c r="BK66" s="49">
        <f t="shared" si="2"/>
        <v>105.05202719099998</v>
      </c>
    </row>
    <row r="67" spans="1:63" ht="12.75">
      <c r="A67" s="110"/>
      <c r="B67" s="3" t="s">
        <v>182</v>
      </c>
      <c r="C67" s="55">
        <v>0</v>
      </c>
      <c r="D67" s="53">
        <v>0</v>
      </c>
      <c r="E67" s="45">
        <v>0</v>
      </c>
      <c r="F67" s="45">
        <v>0</v>
      </c>
      <c r="G67" s="54">
        <v>0</v>
      </c>
      <c r="H67" s="78">
        <v>0</v>
      </c>
      <c r="I67" s="45">
        <v>0</v>
      </c>
      <c r="J67" s="45">
        <v>0</v>
      </c>
      <c r="K67" s="45">
        <v>0</v>
      </c>
      <c r="L67" s="54">
        <v>0</v>
      </c>
      <c r="M67" s="78">
        <v>0</v>
      </c>
      <c r="N67" s="53">
        <v>0</v>
      </c>
      <c r="O67" s="45">
        <v>0</v>
      </c>
      <c r="P67" s="45">
        <v>0</v>
      </c>
      <c r="Q67" s="54">
        <v>0</v>
      </c>
      <c r="R67" s="78">
        <v>0</v>
      </c>
      <c r="S67" s="45">
        <v>0</v>
      </c>
      <c r="T67" s="45">
        <v>0</v>
      </c>
      <c r="U67" s="45">
        <v>0</v>
      </c>
      <c r="V67" s="54">
        <v>0</v>
      </c>
      <c r="W67" s="78">
        <v>0</v>
      </c>
      <c r="X67" s="45">
        <v>0</v>
      </c>
      <c r="Y67" s="45">
        <v>0</v>
      </c>
      <c r="Z67" s="45">
        <v>0</v>
      </c>
      <c r="AA67" s="54">
        <v>0</v>
      </c>
      <c r="AB67" s="78">
        <v>0</v>
      </c>
      <c r="AC67" s="45">
        <v>0</v>
      </c>
      <c r="AD67" s="45">
        <v>0</v>
      </c>
      <c r="AE67" s="45">
        <v>0</v>
      </c>
      <c r="AF67" s="54">
        <v>0</v>
      </c>
      <c r="AG67" s="78">
        <v>0</v>
      </c>
      <c r="AH67" s="45">
        <v>0</v>
      </c>
      <c r="AI67" s="45">
        <v>0</v>
      </c>
      <c r="AJ67" s="45">
        <v>0</v>
      </c>
      <c r="AK67" s="54">
        <v>0</v>
      </c>
      <c r="AL67" s="78">
        <v>0</v>
      </c>
      <c r="AM67" s="45">
        <v>0</v>
      </c>
      <c r="AN67" s="45">
        <v>0</v>
      </c>
      <c r="AO67" s="45">
        <v>0</v>
      </c>
      <c r="AP67" s="54">
        <v>0</v>
      </c>
      <c r="AQ67" s="78">
        <v>0</v>
      </c>
      <c r="AR67" s="53">
        <v>0</v>
      </c>
      <c r="AS67" s="45">
        <v>0</v>
      </c>
      <c r="AT67" s="45">
        <v>0</v>
      </c>
      <c r="AU67" s="54">
        <v>0</v>
      </c>
      <c r="AV67" s="78">
        <v>5.107978419</v>
      </c>
      <c r="AW67" s="45">
        <v>33.272002128</v>
      </c>
      <c r="AX67" s="45">
        <v>0</v>
      </c>
      <c r="AY67" s="45">
        <v>0</v>
      </c>
      <c r="AZ67" s="54">
        <v>89.350826182</v>
      </c>
      <c r="BA67" s="78">
        <v>0</v>
      </c>
      <c r="BB67" s="53">
        <v>0</v>
      </c>
      <c r="BC67" s="45">
        <v>0</v>
      </c>
      <c r="BD67" s="45">
        <v>0</v>
      </c>
      <c r="BE67" s="54">
        <v>0</v>
      </c>
      <c r="BF67" s="78">
        <v>0.6580745549999999</v>
      </c>
      <c r="BG67" s="53">
        <v>0.13781375599999998</v>
      </c>
      <c r="BH67" s="45">
        <v>0</v>
      </c>
      <c r="BI67" s="45">
        <v>0</v>
      </c>
      <c r="BJ67" s="54">
        <v>5.679948894</v>
      </c>
      <c r="BK67" s="49">
        <f t="shared" si="2"/>
        <v>134.20664393400003</v>
      </c>
    </row>
    <row r="68" spans="1:63" ht="12.75">
      <c r="A68" s="110"/>
      <c r="B68" s="3" t="s">
        <v>188</v>
      </c>
      <c r="C68" s="55">
        <v>0</v>
      </c>
      <c r="D68" s="53">
        <v>0</v>
      </c>
      <c r="E68" s="45">
        <v>0</v>
      </c>
      <c r="F68" s="45">
        <v>0</v>
      </c>
      <c r="G68" s="54">
        <v>0</v>
      </c>
      <c r="H68" s="78">
        <v>0.11614377099999999</v>
      </c>
      <c r="I68" s="45">
        <v>1.7154162579999999</v>
      </c>
      <c r="J68" s="45">
        <v>0</v>
      </c>
      <c r="K68" s="45">
        <v>0</v>
      </c>
      <c r="L68" s="54">
        <v>2.89602627</v>
      </c>
      <c r="M68" s="78">
        <v>0</v>
      </c>
      <c r="N68" s="53">
        <v>0</v>
      </c>
      <c r="O68" s="45">
        <v>0</v>
      </c>
      <c r="P68" s="45">
        <v>0</v>
      </c>
      <c r="Q68" s="54">
        <v>0</v>
      </c>
      <c r="R68" s="78">
        <v>0.065589445</v>
      </c>
      <c r="S68" s="45">
        <v>10.09068387</v>
      </c>
      <c r="T68" s="45">
        <v>0</v>
      </c>
      <c r="U68" s="45">
        <v>0</v>
      </c>
      <c r="V68" s="54">
        <v>0.141269574</v>
      </c>
      <c r="W68" s="78">
        <v>0</v>
      </c>
      <c r="X68" s="45">
        <v>0</v>
      </c>
      <c r="Y68" s="45">
        <v>0</v>
      </c>
      <c r="Z68" s="45">
        <v>0</v>
      </c>
      <c r="AA68" s="54">
        <v>0</v>
      </c>
      <c r="AB68" s="78">
        <v>0</v>
      </c>
      <c r="AC68" s="45">
        <v>0</v>
      </c>
      <c r="AD68" s="45">
        <v>0</v>
      </c>
      <c r="AE68" s="45">
        <v>0</v>
      </c>
      <c r="AF68" s="54">
        <v>0</v>
      </c>
      <c r="AG68" s="78">
        <v>0</v>
      </c>
      <c r="AH68" s="45">
        <v>0</v>
      </c>
      <c r="AI68" s="45">
        <v>0</v>
      </c>
      <c r="AJ68" s="45">
        <v>0</v>
      </c>
      <c r="AK68" s="54">
        <v>0</v>
      </c>
      <c r="AL68" s="78">
        <v>0</v>
      </c>
      <c r="AM68" s="45">
        <v>0</v>
      </c>
      <c r="AN68" s="45">
        <v>0</v>
      </c>
      <c r="AO68" s="45">
        <v>0</v>
      </c>
      <c r="AP68" s="54">
        <v>0</v>
      </c>
      <c r="AQ68" s="78">
        <v>0</v>
      </c>
      <c r="AR68" s="53">
        <v>0</v>
      </c>
      <c r="AS68" s="45">
        <v>0</v>
      </c>
      <c r="AT68" s="45">
        <v>0</v>
      </c>
      <c r="AU68" s="54">
        <v>0</v>
      </c>
      <c r="AV68" s="78">
        <v>1.712415993</v>
      </c>
      <c r="AW68" s="45">
        <v>8.060358391</v>
      </c>
      <c r="AX68" s="45">
        <v>0</v>
      </c>
      <c r="AY68" s="45">
        <v>0</v>
      </c>
      <c r="AZ68" s="54">
        <v>23.763378204</v>
      </c>
      <c r="BA68" s="78">
        <v>0</v>
      </c>
      <c r="BB68" s="53">
        <v>0</v>
      </c>
      <c r="BC68" s="45">
        <v>0</v>
      </c>
      <c r="BD68" s="45">
        <v>0</v>
      </c>
      <c r="BE68" s="54">
        <v>0</v>
      </c>
      <c r="BF68" s="78">
        <v>0.161027638</v>
      </c>
      <c r="BG68" s="53">
        <v>0.020075236</v>
      </c>
      <c r="BH68" s="45">
        <v>0</v>
      </c>
      <c r="BI68" s="45">
        <v>0</v>
      </c>
      <c r="BJ68" s="54">
        <v>0.554843193</v>
      </c>
      <c r="BK68" s="49">
        <f>SUM(C68:BJ68)</f>
        <v>49.29722784299999</v>
      </c>
    </row>
    <row r="69" spans="1:63" ht="12.75">
      <c r="A69" s="110"/>
      <c r="B69" s="111"/>
      <c r="C69" s="55"/>
      <c r="D69" s="112"/>
      <c r="E69" s="55"/>
      <c r="F69" s="55"/>
      <c r="G69" s="43"/>
      <c r="H69" s="78"/>
      <c r="I69" s="55"/>
      <c r="J69" s="55"/>
      <c r="K69" s="55"/>
      <c r="L69" s="43"/>
      <c r="M69" s="78"/>
      <c r="N69" s="112"/>
      <c r="O69" s="55"/>
      <c r="P69" s="55"/>
      <c r="Q69" s="43"/>
      <c r="R69" s="78"/>
      <c r="S69" s="55"/>
      <c r="T69" s="55"/>
      <c r="U69" s="55"/>
      <c r="V69" s="43"/>
      <c r="W69" s="78"/>
      <c r="X69" s="55"/>
      <c r="Y69" s="55"/>
      <c r="Z69" s="55"/>
      <c r="AA69" s="43"/>
      <c r="AB69" s="78"/>
      <c r="AC69" s="55"/>
      <c r="AD69" s="55"/>
      <c r="AE69" s="55"/>
      <c r="AF69" s="43"/>
      <c r="AG69" s="78"/>
      <c r="AH69" s="55"/>
      <c r="AI69" s="55"/>
      <c r="AJ69" s="55"/>
      <c r="AK69" s="43"/>
      <c r="AL69" s="78"/>
      <c r="AM69" s="55"/>
      <c r="AN69" s="55"/>
      <c r="AO69" s="55"/>
      <c r="AP69" s="43"/>
      <c r="AQ69" s="78"/>
      <c r="AR69" s="112"/>
      <c r="AS69" s="55"/>
      <c r="AT69" s="55"/>
      <c r="AU69" s="43"/>
      <c r="AV69" s="78"/>
      <c r="AW69" s="55"/>
      <c r="AX69" s="55"/>
      <c r="AY69" s="55"/>
      <c r="AZ69" s="43"/>
      <c r="BA69" s="78"/>
      <c r="BB69" s="112"/>
      <c r="BC69" s="55"/>
      <c r="BD69" s="55"/>
      <c r="BE69" s="43"/>
      <c r="BF69" s="78"/>
      <c r="BG69" s="112"/>
      <c r="BH69" s="55"/>
      <c r="BI69" s="55"/>
      <c r="BJ69" s="43"/>
      <c r="BK69" s="113"/>
    </row>
    <row r="70" spans="1:63" ht="12.75">
      <c r="A70" s="36"/>
      <c r="B70" s="37" t="s">
        <v>89</v>
      </c>
      <c r="C70" s="107">
        <f>SUM(C16:C69)</f>
        <v>0</v>
      </c>
      <c r="D70" s="107">
        <f aca="true" t="shared" si="3" ref="D70:BK70">SUM(D16:D69)</f>
        <v>642.499824152</v>
      </c>
      <c r="E70" s="107">
        <f t="shared" si="3"/>
        <v>0</v>
      </c>
      <c r="F70" s="107">
        <f t="shared" si="3"/>
        <v>0</v>
      </c>
      <c r="G70" s="107">
        <f t="shared" si="3"/>
        <v>0</v>
      </c>
      <c r="H70" s="107">
        <f t="shared" si="3"/>
        <v>9.757790069000002</v>
      </c>
      <c r="I70" s="107">
        <f t="shared" si="3"/>
        <v>2421.886062558</v>
      </c>
      <c r="J70" s="107">
        <f t="shared" si="3"/>
        <v>0</v>
      </c>
      <c r="K70" s="107">
        <f t="shared" si="3"/>
        <v>0</v>
      </c>
      <c r="L70" s="107">
        <f t="shared" si="3"/>
        <v>454.72365813400006</v>
      </c>
      <c r="M70" s="107">
        <f t="shared" si="3"/>
        <v>0</v>
      </c>
      <c r="N70" s="107">
        <f t="shared" si="3"/>
        <v>0</v>
      </c>
      <c r="O70" s="107">
        <f t="shared" si="3"/>
        <v>0</v>
      </c>
      <c r="P70" s="107">
        <f t="shared" si="3"/>
        <v>0</v>
      </c>
      <c r="Q70" s="107">
        <f t="shared" si="3"/>
        <v>0</v>
      </c>
      <c r="R70" s="107">
        <f t="shared" si="3"/>
        <v>2.2025546309999995</v>
      </c>
      <c r="S70" s="107">
        <f t="shared" si="3"/>
        <v>441.457746024</v>
      </c>
      <c r="T70" s="107">
        <f t="shared" si="3"/>
        <v>7.748264194999999</v>
      </c>
      <c r="U70" s="107">
        <f t="shared" si="3"/>
        <v>0</v>
      </c>
      <c r="V70" s="107">
        <f t="shared" si="3"/>
        <v>10.056006640000001</v>
      </c>
      <c r="W70" s="107">
        <f t="shared" si="3"/>
        <v>0</v>
      </c>
      <c r="X70" s="107">
        <f t="shared" si="3"/>
        <v>0</v>
      </c>
      <c r="Y70" s="107">
        <f t="shared" si="3"/>
        <v>0</v>
      </c>
      <c r="Z70" s="107">
        <f t="shared" si="3"/>
        <v>0</v>
      </c>
      <c r="AA70" s="107">
        <f t="shared" si="3"/>
        <v>0</v>
      </c>
      <c r="AB70" s="107">
        <f t="shared" si="3"/>
        <v>0.026843208</v>
      </c>
      <c r="AC70" s="107">
        <f t="shared" si="3"/>
        <v>0</v>
      </c>
      <c r="AD70" s="107">
        <f t="shared" si="3"/>
        <v>0</v>
      </c>
      <c r="AE70" s="107">
        <f t="shared" si="3"/>
        <v>0</v>
      </c>
      <c r="AF70" s="107">
        <f t="shared" si="3"/>
        <v>0.266425484</v>
      </c>
      <c r="AG70" s="107">
        <f t="shared" si="3"/>
        <v>0</v>
      </c>
      <c r="AH70" s="107">
        <f t="shared" si="3"/>
        <v>0</v>
      </c>
      <c r="AI70" s="107">
        <f t="shared" si="3"/>
        <v>0</v>
      </c>
      <c r="AJ70" s="107">
        <f t="shared" si="3"/>
        <v>0</v>
      </c>
      <c r="AK70" s="107">
        <f t="shared" si="3"/>
        <v>0</v>
      </c>
      <c r="AL70" s="107">
        <f t="shared" si="3"/>
        <v>0.003716562</v>
      </c>
      <c r="AM70" s="107">
        <f t="shared" si="3"/>
        <v>0</v>
      </c>
      <c r="AN70" s="107">
        <f t="shared" si="3"/>
        <v>0</v>
      </c>
      <c r="AO70" s="107">
        <f t="shared" si="3"/>
        <v>0</v>
      </c>
      <c r="AP70" s="107">
        <f t="shared" si="3"/>
        <v>0</v>
      </c>
      <c r="AQ70" s="107">
        <f t="shared" si="3"/>
        <v>0</v>
      </c>
      <c r="AR70" s="107">
        <f t="shared" si="3"/>
        <v>27.813318262</v>
      </c>
      <c r="AS70" s="107">
        <f t="shared" si="3"/>
        <v>0</v>
      </c>
      <c r="AT70" s="107">
        <f t="shared" si="3"/>
        <v>0</v>
      </c>
      <c r="AU70" s="107">
        <f t="shared" si="3"/>
        <v>0</v>
      </c>
      <c r="AV70" s="107">
        <f t="shared" si="3"/>
        <v>289.485924435</v>
      </c>
      <c r="AW70" s="107">
        <f t="shared" si="3"/>
        <v>770.034703766</v>
      </c>
      <c r="AX70" s="107">
        <f t="shared" si="3"/>
        <v>0</v>
      </c>
      <c r="AY70" s="107">
        <f t="shared" si="3"/>
        <v>0</v>
      </c>
      <c r="AZ70" s="107">
        <f t="shared" si="3"/>
        <v>1914.673485628</v>
      </c>
      <c r="BA70" s="107">
        <f t="shared" si="3"/>
        <v>0</v>
      </c>
      <c r="BB70" s="107">
        <f t="shared" si="3"/>
        <v>0</v>
      </c>
      <c r="BC70" s="107">
        <f t="shared" si="3"/>
        <v>0</v>
      </c>
      <c r="BD70" s="107">
        <f t="shared" si="3"/>
        <v>0</v>
      </c>
      <c r="BE70" s="107">
        <f t="shared" si="3"/>
        <v>0</v>
      </c>
      <c r="BF70" s="107">
        <f t="shared" si="3"/>
        <v>60.693343964</v>
      </c>
      <c r="BG70" s="107">
        <f t="shared" si="3"/>
        <v>190.22921798800004</v>
      </c>
      <c r="BH70" s="107">
        <f t="shared" si="3"/>
        <v>0</v>
      </c>
      <c r="BI70" s="107">
        <f t="shared" si="3"/>
        <v>0</v>
      </c>
      <c r="BJ70" s="107">
        <f t="shared" si="3"/>
        <v>241.36546033900007</v>
      </c>
      <c r="BK70" s="107">
        <f t="shared" si="3"/>
        <v>7484.924346038999</v>
      </c>
    </row>
    <row r="71" spans="1:63" ht="12.75">
      <c r="A71" s="11" t="s">
        <v>75</v>
      </c>
      <c r="B71" s="18" t="s">
        <v>15</v>
      </c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2"/>
    </row>
    <row r="72" spans="1:63" ht="12.75">
      <c r="A72" s="11"/>
      <c r="B72" s="19" t="s">
        <v>33</v>
      </c>
      <c r="C72" s="58"/>
      <c r="D72" s="59"/>
      <c r="E72" s="60"/>
      <c r="F72" s="60"/>
      <c r="G72" s="61"/>
      <c r="H72" s="58"/>
      <c r="I72" s="60"/>
      <c r="J72" s="60"/>
      <c r="K72" s="60"/>
      <c r="L72" s="61"/>
      <c r="M72" s="58"/>
      <c r="N72" s="59"/>
      <c r="O72" s="60"/>
      <c r="P72" s="60"/>
      <c r="Q72" s="61"/>
      <c r="R72" s="58"/>
      <c r="S72" s="60"/>
      <c r="T72" s="60"/>
      <c r="U72" s="60"/>
      <c r="V72" s="61"/>
      <c r="W72" s="58"/>
      <c r="X72" s="60"/>
      <c r="Y72" s="60"/>
      <c r="Z72" s="60"/>
      <c r="AA72" s="61"/>
      <c r="AB72" s="58"/>
      <c r="AC72" s="60"/>
      <c r="AD72" s="60"/>
      <c r="AE72" s="60"/>
      <c r="AF72" s="61"/>
      <c r="AG72" s="58"/>
      <c r="AH72" s="60"/>
      <c r="AI72" s="60"/>
      <c r="AJ72" s="60"/>
      <c r="AK72" s="61"/>
      <c r="AL72" s="58"/>
      <c r="AM72" s="60"/>
      <c r="AN72" s="60"/>
      <c r="AO72" s="60"/>
      <c r="AP72" s="61"/>
      <c r="AQ72" s="58"/>
      <c r="AR72" s="59"/>
      <c r="AS72" s="60"/>
      <c r="AT72" s="60"/>
      <c r="AU72" s="61"/>
      <c r="AV72" s="58"/>
      <c r="AW72" s="60"/>
      <c r="AX72" s="60"/>
      <c r="AY72" s="60"/>
      <c r="AZ72" s="61"/>
      <c r="BA72" s="58"/>
      <c r="BB72" s="59"/>
      <c r="BC72" s="60"/>
      <c r="BD72" s="60"/>
      <c r="BE72" s="61"/>
      <c r="BF72" s="58"/>
      <c r="BG72" s="59"/>
      <c r="BH72" s="60"/>
      <c r="BI72" s="60"/>
      <c r="BJ72" s="61"/>
      <c r="BK72" s="62"/>
    </row>
    <row r="73" spans="1:63" ht="12.75">
      <c r="A73" s="36"/>
      <c r="B73" s="37" t="s">
        <v>88</v>
      </c>
      <c r="C73" s="63"/>
      <c r="D73" s="64"/>
      <c r="E73" s="64"/>
      <c r="F73" s="64"/>
      <c r="G73" s="65"/>
      <c r="H73" s="63"/>
      <c r="I73" s="64"/>
      <c r="J73" s="64"/>
      <c r="K73" s="64"/>
      <c r="L73" s="65"/>
      <c r="M73" s="63"/>
      <c r="N73" s="64"/>
      <c r="O73" s="64"/>
      <c r="P73" s="64"/>
      <c r="Q73" s="65"/>
      <c r="R73" s="63"/>
      <c r="S73" s="64"/>
      <c r="T73" s="64"/>
      <c r="U73" s="64"/>
      <c r="V73" s="65"/>
      <c r="W73" s="63"/>
      <c r="X73" s="64"/>
      <c r="Y73" s="64"/>
      <c r="Z73" s="64"/>
      <c r="AA73" s="65"/>
      <c r="AB73" s="63"/>
      <c r="AC73" s="64"/>
      <c r="AD73" s="64"/>
      <c r="AE73" s="64"/>
      <c r="AF73" s="65"/>
      <c r="AG73" s="63"/>
      <c r="AH73" s="64"/>
      <c r="AI73" s="64"/>
      <c r="AJ73" s="64"/>
      <c r="AK73" s="65"/>
      <c r="AL73" s="63"/>
      <c r="AM73" s="64"/>
      <c r="AN73" s="64"/>
      <c r="AO73" s="64"/>
      <c r="AP73" s="65"/>
      <c r="AQ73" s="63"/>
      <c r="AR73" s="64"/>
      <c r="AS73" s="64"/>
      <c r="AT73" s="64"/>
      <c r="AU73" s="65"/>
      <c r="AV73" s="63"/>
      <c r="AW73" s="64"/>
      <c r="AX73" s="64"/>
      <c r="AY73" s="64"/>
      <c r="AZ73" s="65"/>
      <c r="BA73" s="63"/>
      <c r="BB73" s="64"/>
      <c r="BC73" s="64"/>
      <c r="BD73" s="64"/>
      <c r="BE73" s="65"/>
      <c r="BF73" s="63"/>
      <c r="BG73" s="64"/>
      <c r="BH73" s="64"/>
      <c r="BI73" s="64"/>
      <c r="BJ73" s="65"/>
      <c r="BK73" s="66"/>
    </row>
    <row r="74" spans="1:63" ht="12.75">
      <c r="A74" s="11" t="s">
        <v>77</v>
      </c>
      <c r="B74" s="24" t="s">
        <v>93</v>
      </c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2"/>
    </row>
    <row r="75" spans="1:63" ht="12.75">
      <c r="A75" s="11"/>
      <c r="B75" s="19" t="s">
        <v>33</v>
      </c>
      <c r="C75" s="58"/>
      <c r="D75" s="59"/>
      <c r="E75" s="60"/>
      <c r="F75" s="60"/>
      <c r="G75" s="61"/>
      <c r="H75" s="58"/>
      <c r="I75" s="60"/>
      <c r="J75" s="60"/>
      <c r="K75" s="60"/>
      <c r="L75" s="61"/>
      <c r="M75" s="58"/>
      <c r="N75" s="59"/>
      <c r="O75" s="60"/>
      <c r="P75" s="60"/>
      <c r="Q75" s="61"/>
      <c r="R75" s="58"/>
      <c r="S75" s="60"/>
      <c r="T75" s="60"/>
      <c r="U75" s="60"/>
      <c r="V75" s="61"/>
      <c r="W75" s="58"/>
      <c r="X75" s="60"/>
      <c r="Y75" s="60"/>
      <c r="Z75" s="60"/>
      <c r="AA75" s="61"/>
      <c r="AB75" s="58"/>
      <c r="AC75" s="60"/>
      <c r="AD75" s="60"/>
      <c r="AE75" s="60"/>
      <c r="AF75" s="61"/>
      <c r="AG75" s="58"/>
      <c r="AH75" s="60"/>
      <c r="AI75" s="60"/>
      <c r="AJ75" s="60"/>
      <c r="AK75" s="61"/>
      <c r="AL75" s="58"/>
      <c r="AM75" s="60"/>
      <c r="AN75" s="60"/>
      <c r="AO75" s="60"/>
      <c r="AP75" s="61"/>
      <c r="AQ75" s="58"/>
      <c r="AR75" s="59"/>
      <c r="AS75" s="60"/>
      <c r="AT75" s="60"/>
      <c r="AU75" s="61"/>
      <c r="AV75" s="58"/>
      <c r="AW75" s="60"/>
      <c r="AX75" s="60"/>
      <c r="AY75" s="60"/>
      <c r="AZ75" s="61"/>
      <c r="BA75" s="58"/>
      <c r="BB75" s="59"/>
      <c r="BC75" s="60"/>
      <c r="BD75" s="60"/>
      <c r="BE75" s="61"/>
      <c r="BF75" s="58"/>
      <c r="BG75" s="59"/>
      <c r="BH75" s="60"/>
      <c r="BI75" s="60"/>
      <c r="BJ75" s="61"/>
      <c r="BK75" s="62"/>
    </row>
    <row r="76" spans="1:63" ht="12.75">
      <c r="A76" s="36"/>
      <c r="B76" s="37" t="s">
        <v>87</v>
      </c>
      <c r="C76" s="63"/>
      <c r="D76" s="64"/>
      <c r="E76" s="64"/>
      <c r="F76" s="64"/>
      <c r="G76" s="65"/>
      <c r="H76" s="63"/>
      <c r="I76" s="64"/>
      <c r="J76" s="64"/>
      <c r="K76" s="64"/>
      <c r="L76" s="65"/>
      <c r="M76" s="63"/>
      <c r="N76" s="64"/>
      <c r="O76" s="64"/>
      <c r="P76" s="64"/>
      <c r="Q76" s="65"/>
      <c r="R76" s="63"/>
      <c r="S76" s="64"/>
      <c r="T76" s="64"/>
      <c r="U76" s="64"/>
      <c r="V76" s="65"/>
      <c r="W76" s="63"/>
      <c r="X76" s="64"/>
      <c r="Y76" s="64"/>
      <c r="Z76" s="64"/>
      <c r="AA76" s="65"/>
      <c r="AB76" s="63"/>
      <c r="AC76" s="64"/>
      <c r="AD76" s="64"/>
      <c r="AE76" s="64"/>
      <c r="AF76" s="65"/>
      <c r="AG76" s="63"/>
      <c r="AH76" s="64"/>
      <c r="AI76" s="64"/>
      <c r="AJ76" s="64"/>
      <c r="AK76" s="65"/>
      <c r="AL76" s="63"/>
      <c r="AM76" s="64"/>
      <c r="AN76" s="64"/>
      <c r="AO76" s="64"/>
      <c r="AP76" s="65"/>
      <c r="AQ76" s="63"/>
      <c r="AR76" s="64"/>
      <c r="AS76" s="64"/>
      <c r="AT76" s="64"/>
      <c r="AU76" s="65"/>
      <c r="AV76" s="63"/>
      <c r="AW76" s="64"/>
      <c r="AX76" s="64"/>
      <c r="AY76" s="64"/>
      <c r="AZ76" s="65"/>
      <c r="BA76" s="63"/>
      <c r="BB76" s="64"/>
      <c r="BC76" s="64"/>
      <c r="BD76" s="64"/>
      <c r="BE76" s="65"/>
      <c r="BF76" s="63"/>
      <c r="BG76" s="64"/>
      <c r="BH76" s="64"/>
      <c r="BI76" s="64"/>
      <c r="BJ76" s="65"/>
      <c r="BK76" s="66"/>
    </row>
    <row r="77" spans="1:63" ht="12.75">
      <c r="A77" s="11" t="s">
        <v>78</v>
      </c>
      <c r="B77" s="18" t="s">
        <v>16</v>
      </c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2"/>
    </row>
    <row r="78" spans="1:63" ht="12.75">
      <c r="A78" s="11"/>
      <c r="B78" s="24" t="s">
        <v>98</v>
      </c>
      <c r="C78" s="78">
        <v>0</v>
      </c>
      <c r="D78" s="53">
        <v>16.748588715</v>
      </c>
      <c r="E78" s="45">
        <v>0</v>
      </c>
      <c r="F78" s="45">
        <v>0</v>
      </c>
      <c r="G78" s="54">
        <v>0</v>
      </c>
      <c r="H78" s="78">
        <v>0.46399507500000003</v>
      </c>
      <c r="I78" s="45">
        <v>28.440767067</v>
      </c>
      <c r="J78" s="45">
        <v>0.006662459</v>
      </c>
      <c r="K78" s="45">
        <v>0</v>
      </c>
      <c r="L78" s="54">
        <v>8.980875414</v>
      </c>
      <c r="M78" s="78">
        <v>0</v>
      </c>
      <c r="N78" s="53">
        <v>0</v>
      </c>
      <c r="O78" s="45">
        <v>0</v>
      </c>
      <c r="P78" s="45">
        <v>0</v>
      </c>
      <c r="Q78" s="54">
        <v>0</v>
      </c>
      <c r="R78" s="78">
        <v>0.374788488</v>
      </c>
      <c r="S78" s="45">
        <v>5.736897215</v>
      </c>
      <c r="T78" s="45">
        <v>0</v>
      </c>
      <c r="U78" s="45">
        <v>0</v>
      </c>
      <c r="V78" s="54">
        <v>0.010311139</v>
      </c>
      <c r="W78" s="78">
        <v>0</v>
      </c>
      <c r="X78" s="45">
        <v>0</v>
      </c>
      <c r="Y78" s="45">
        <v>0</v>
      </c>
      <c r="Z78" s="45">
        <v>0</v>
      </c>
      <c r="AA78" s="54">
        <v>0</v>
      </c>
      <c r="AB78" s="78">
        <v>0</v>
      </c>
      <c r="AC78" s="45">
        <v>0</v>
      </c>
      <c r="AD78" s="45">
        <v>0</v>
      </c>
      <c r="AE78" s="45">
        <v>0</v>
      </c>
      <c r="AF78" s="54">
        <v>0</v>
      </c>
      <c r="AG78" s="78">
        <v>0</v>
      </c>
      <c r="AH78" s="45">
        <v>0</v>
      </c>
      <c r="AI78" s="45">
        <v>0</v>
      </c>
      <c r="AJ78" s="45">
        <v>0</v>
      </c>
      <c r="AK78" s="54">
        <v>0</v>
      </c>
      <c r="AL78" s="78">
        <v>0</v>
      </c>
      <c r="AM78" s="45">
        <v>0</v>
      </c>
      <c r="AN78" s="45">
        <v>0</v>
      </c>
      <c r="AO78" s="45">
        <v>0</v>
      </c>
      <c r="AP78" s="54">
        <v>0</v>
      </c>
      <c r="AQ78" s="78">
        <v>0</v>
      </c>
      <c r="AR78" s="53">
        <v>0</v>
      </c>
      <c r="AS78" s="45">
        <v>0</v>
      </c>
      <c r="AT78" s="45">
        <v>0</v>
      </c>
      <c r="AU78" s="54">
        <v>0</v>
      </c>
      <c r="AV78" s="78">
        <v>3.9771140340000004</v>
      </c>
      <c r="AW78" s="45">
        <v>107.057827808</v>
      </c>
      <c r="AX78" s="45">
        <v>0</v>
      </c>
      <c r="AY78" s="45">
        <v>0</v>
      </c>
      <c r="AZ78" s="54">
        <v>70.98648568600001</v>
      </c>
      <c r="BA78" s="78">
        <v>0</v>
      </c>
      <c r="BB78" s="53">
        <v>0</v>
      </c>
      <c r="BC78" s="45">
        <v>0</v>
      </c>
      <c r="BD78" s="45">
        <v>0</v>
      </c>
      <c r="BE78" s="54">
        <v>0</v>
      </c>
      <c r="BF78" s="78">
        <v>2.410762681</v>
      </c>
      <c r="BG78" s="53">
        <v>23.827606708</v>
      </c>
      <c r="BH78" s="45">
        <v>0.098843508</v>
      </c>
      <c r="BI78" s="45">
        <v>0</v>
      </c>
      <c r="BJ78" s="54">
        <v>15.694986942</v>
      </c>
      <c r="BK78" s="49">
        <f aca="true" t="shared" si="4" ref="BK78:BK84">SUM(C78:BJ78)</f>
        <v>284.816512939</v>
      </c>
    </row>
    <row r="79" spans="1:63" ht="12.75">
      <c r="A79" s="11"/>
      <c r="B79" s="24" t="s">
        <v>99</v>
      </c>
      <c r="C79" s="78">
        <v>0</v>
      </c>
      <c r="D79" s="53">
        <v>0</v>
      </c>
      <c r="E79" s="45">
        <v>0</v>
      </c>
      <c r="F79" s="45">
        <v>0</v>
      </c>
      <c r="G79" s="54">
        <v>0</v>
      </c>
      <c r="H79" s="78">
        <v>0.21651245400000002</v>
      </c>
      <c r="I79" s="45">
        <v>0.016129032</v>
      </c>
      <c r="J79" s="45">
        <v>0</v>
      </c>
      <c r="K79" s="45">
        <v>0</v>
      </c>
      <c r="L79" s="54">
        <v>0.496465177</v>
      </c>
      <c r="M79" s="78">
        <v>0</v>
      </c>
      <c r="N79" s="53">
        <v>0</v>
      </c>
      <c r="O79" s="45">
        <v>0</v>
      </c>
      <c r="P79" s="45">
        <v>0</v>
      </c>
      <c r="Q79" s="54">
        <v>0</v>
      </c>
      <c r="R79" s="78">
        <v>0.16358862799999999</v>
      </c>
      <c r="S79" s="45">
        <v>0</v>
      </c>
      <c r="T79" s="45">
        <v>0</v>
      </c>
      <c r="U79" s="45">
        <v>0</v>
      </c>
      <c r="V79" s="54">
        <v>0.162240316</v>
      </c>
      <c r="W79" s="78">
        <v>0</v>
      </c>
      <c r="X79" s="45">
        <v>0</v>
      </c>
      <c r="Y79" s="45">
        <v>0</v>
      </c>
      <c r="Z79" s="45">
        <v>0</v>
      </c>
      <c r="AA79" s="54">
        <v>0</v>
      </c>
      <c r="AB79" s="78">
        <v>0.000314138</v>
      </c>
      <c r="AC79" s="45">
        <v>0</v>
      </c>
      <c r="AD79" s="45">
        <v>0</v>
      </c>
      <c r="AE79" s="45">
        <v>0</v>
      </c>
      <c r="AF79" s="54">
        <v>0</v>
      </c>
      <c r="AG79" s="78">
        <v>0</v>
      </c>
      <c r="AH79" s="45">
        <v>0</v>
      </c>
      <c r="AI79" s="45">
        <v>0</v>
      </c>
      <c r="AJ79" s="45">
        <v>0</v>
      </c>
      <c r="AK79" s="54">
        <v>0</v>
      </c>
      <c r="AL79" s="78">
        <v>0</v>
      </c>
      <c r="AM79" s="45">
        <v>0</v>
      </c>
      <c r="AN79" s="45">
        <v>0</v>
      </c>
      <c r="AO79" s="45">
        <v>0</v>
      </c>
      <c r="AP79" s="54">
        <v>0</v>
      </c>
      <c r="AQ79" s="78">
        <v>0</v>
      </c>
      <c r="AR79" s="53">
        <v>0</v>
      </c>
      <c r="AS79" s="45">
        <v>0</v>
      </c>
      <c r="AT79" s="45">
        <v>0</v>
      </c>
      <c r="AU79" s="54">
        <v>0</v>
      </c>
      <c r="AV79" s="78">
        <v>16.747308181</v>
      </c>
      <c r="AW79" s="45">
        <v>75.234655385</v>
      </c>
      <c r="AX79" s="45">
        <v>0.036088498999999996</v>
      </c>
      <c r="AY79" s="45">
        <v>0</v>
      </c>
      <c r="AZ79" s="54">
        <v>80.597997505</v>
      </c>
      <c r="BA79" s="78">
        <v>0</v>
      </c>
      <c r="BB79" s="53">
        <v>0</v>
      </c>
      <c r="BC79" s="45">
        <v>0</v>
      </c>
      <c r="BD79" s="45">
        <v>0</v>
      </c>
      <c r="BE79" s="54">
        <v>0</v>
      </c>
      <c r="BF79" s="78">
        <v>3.940784602</v>
      </c>
      <c r="BG79" s="53">
        <v>1.382513735</v>
      </c>
      <c r="BH79" s="45">
        <v>0</v>
      </c>
      <c r="BI79" s="45">
        <v>0</v>
      </c>
      <c r="BJ79" s="54">
        <v>26.157368762</v>
      </c>
      <c r="BK79" s="49">
        <f t="shared" si="4"/>
        <v>205.15196641400001</v>
      </c>
    </row>
    <row r="80" spans="1:63" ht="12.75">
      <c r="A80" s="11"/>
      <c r="B80" s="24" t="s">
        <v>104</v>
      </c>
      <c r="C80" s="78">
        <v>0</v>
      </c>
      <c r="D80" s="53">
        <v>0</v>
      </c>
      <c r="E80" s="45">
        <v>0</v>
      </c>
      <c r="F80" s="45">
        <v>0</v>
      </c>
      <c r="G80" s="54">
        <v>0</v>
      </c>
      <c r="H80" s="78">
        <v>0.9554314400000001</v>
      </c>
      <c r="I80" s="45">
        <v>21.934089732000004</v>
      </c>
      <c r="J80" s="45">
        <v>0</v>
      </c>
      <c r="K80" s="45">
        <v>0</v>
      </c>
      <c r="L80" s="54">
        <v>51.150335482</v>
      </c>
      <c r="M80" s="78">
        <v>0</v>
      </c>
      <c r="N80" s="53">
        <v>0</v>
      </c>
      <c r="O80" s="45">
        <v>0</v>
      </c>
      <c r="P80" s="45">
        <v>0</v>
      </c>
      <c r="Q80" s="54">
        <v>0</v>
      </c>
      <c r="R80" s="78">
        <v>0.291393553</v>
      </c>
      <c r="S80" s="45">
        <v>0</v>
      </c>
      <c r="T80" s="45">
        <v>4.03579167</v>
      </c>
      <c r="U80" s="45">
        <v>0</v>
      </c>
      <c r="V80" s="54">
        <v>0.983799801</v>
      </c>
      <c r="W80" s="78">
        <v>0</v>
      </c>
      <c r="X80" s="45">
        <v>0</v>
      </c>
      <c r="Y80" s="45">
        <v>0</v>
      </c>
      <c r="Z80" s="45">
        <v>0</v>
      </c>
      <c r="AA80" s="54">
        <v>0</v>
      </c>
      <c r="AB80" s="78">
        <v>0.001255956</v>
      </c>
      <c r="AC80" s="45">
        <v>0</v>
      </c>
      <c r="AD80" s="45">
        <v>0</v>
      </c>
      <c r="AE80" s="45">
        <v>0</v>
      </c>
      <c r="AF80" s="54">
        <v>0</v>
      </c>
      <c r="AG80" s="78">
        <v>0</v>
      </c>
      <c r="AH80" s="45">
        <v>0</v>
      </c>
      <c r="AI80" s="45">
        <v>0</v>
      </c>
      <c r="AJ80" s="45">
        <v>0</v>
      </c>
      <c r="AK80" s="54">
        <v>0</v>
      </c>
      <c r="AL80" s="78">
        <v>0</v>
      </c>
      <c r="AM80" s="45">
        <v>0</v>
      </c>
      <c r="AN80" s="45">
        <v>0</v>
      </c>
      <c r="AO80" s="45">
        <v>0</v>
      </c>
      <c r="AP80" s="54">
        <v>0</v>
      </c>
      <c r="AQ80" s="78">
        <v>0</v>
      </c>
      <c r="AR80" s="53">
        <v>0</v>
      </c>
      <c r="AS80" s="45">
        <v>0</v>
      </c>
      <c r="AT80" s="45">
        <v>0</v>
      </c>
      <c r="AU80" s="54">
        <v>0</v>
      </c>
      <c r="AV80" s="78">
        <v>62.32884506</v>
      </c>
      <c r="AW80" s="45">
        <v>455.2653907910001</v>
      </c>
      <c r="AX80" s="45">
        <v>5.268888659</v>
      </c>
      <c r="AY80" s="45">
        <v>0</v>
      </c>
      <c r="AZ80" s="54">
        <v>716.563054004</v>
      </c>
      <c r="BA80" s="78">
        <v>0</v>
      </c>
      <c r="BB80" s="53">
        <v>0</v>
      </c>
      <c r="BC80" s="45">
        <v>0</v>
      </c>
      <c r="BD80" s="45">
        <v>0</v>
      </c>
      <c r="BE80" s="54">
        <v>0</v>
      </c>
      <c r="BF80" s="78">
        <v>22.248641529</v>
      </c>
      <c r="BG80" s="53">
        <v>46.234794196</v>
      </c>
      <c r="BH80" s="45">
        <v>7.896506691</v>
      </c>
      <c r="BI80" s="45">
        <v>0</v>
      </c>
      <c r="BJ80" s="54">
        <v>116.27399531299999</v>
      </c>
      <c r="BK80" s="49">
        <f t="shared" si="4"/>
        <v>1511.432213877</v>
      </c>
    </row>
    <row r="81" spans="1:63" ht="12.75">
      <c r="A81" s="11"/>
      <c r="B81" s="24" t="s">
        <v>103</v>
      </c>
      <c r="C81" s="78">
        <v>0</v>
      </c>
      <c r="D81" s="53">
        <v>0</v>
      </c>
      <c r="E81" s="45">
        <v>0</v>
      </c>
      <c r="F81" s="45">
        <v>0</v>
      </c>
      <c r="G81" s="54">
        <v>0</v>
      </c>
      <c r="H81" s="78">
        <v>1.268362914</v>
      </c>
      <c r="I81" s="45">
        <v>0.016129032</v>
      </c>
      <c r="J81" s="45">
        <v>0</v>
      </c>
      <c r="K81" s="45">
        <v>0</v>
      </c>
      <c r="L81" s="54">
        <v>7.676721145</v>
      </c>
      <c r="M81" s="78">
        <v>0</v>
      </c>
      <c r="N81" s="53">
        <v>0</v>
      </c>
      <c r="O81" s="45">
        <v>0</v>
      </c>
      <c r="P81" s="45">
        <v>0</v>
      </c>
      <c r="Q81" s="54">
        <v>0</v>
      </c>
      <c r="R81" s="78">
        <v>0.233161488</v>
      </c>
      <c r="S81" s="45">
        <v>0</v>
      </c>
      <c r="T81" s="45">
        <v>0</v>
      </c>
      <c r="U81" s="45">
        <v>0</v>
      </c>
      <c r="V81" s="54">
        <v>0</v>
      </c>
      <c r="W81" s="78">
        <v>0</v>
      </c>
      <c r="X81" s="45">
        <v>0</v>
      </c>
      <c r="Y81" s="45">
        <v>0</v>
      </c>
      <c r="Z81" s="45">
        <v>0</v>
      </c>
      <c r="AA81" s="54">
        <v>0</v>
      </c>
      <c r="AB81" s="78">
        <v>0</v>
      </c>
      <c r="AC81" s="45">
        <v>0</v>
      </c>
      <c r="AD81" s="45">
        <v>0</v>
      </c>
      <c r="AE81" s="45">
        <v>0</v>
      </c>
      <c r="AF81" s="54">
        <v>0</v>
      </c>
      <c r="AG81" s="78">
        <v>0</v>
      </c>
      <c r="AH81" s="45">
        <v>0</v>
      </c>
      <c r="AI81" s="45">
        <v>0</v>
      </c>
      <c r="AJ81" s="45">
        <v>0</v>
      </c>
      <c r="AK81" s="54">
        <v>0</v>
      </c>
      <c r="AL81" s="78">
        <v>0</v>
      </c>
      <c r="AM81" s="45">
        <v>0</v>
      </c>
      <c r="AN81" s="45">
        <v>0</v>
      </c>
      <c r="AO81" s="45">
        <v>0</v>
      </c>
      <c r="AP81" s="54">
        <v>0</v>
      </c>
      <c r="AQ81" s="78">
        <v>0</v>
      </c>
      <c r="AR81" s="53">
        <v>0</v>
      </c>
      <c r="AS81" s="45">
        <v>0</v>
      </c>
      <c r="AT81" s="45">
        <v>0</v>
      </c>
      <c r="AU81" s="54">
        <v>0</v>
      </c>
      <c r="AV81" s="78">
        <v>77.67356421299999</v>
      </c>
      <c r="AW81" s="45">
        <v>39.100342009</v>
      </c>
      <c r="AX81" s="45">
        <v>0</v>
      </c>
      <c r="AY81" s="45">
        <v>0</v>
      </c>
      <c r="AZ81" s="54">
        <v>172.615435433</v>
      </c>
      <c r="BA81" s="78">
        <v>0</v>
      </c>
      <c r="BB81" s="53">
        <v>0</v>
      </c>
      <c r="BC81" s="45">
        <v>0</v>
      </c>
      <c r="BD81" s="45">
        <v>0</v>
      </c>
      <c r="BE81" s="54">
        <v>0</v>
      </c>
      <c r="BF81" s="78">
        <v>24.566128688999996</v>
      </c>
      <c r="BG81" s="53">
        <v>7.527543456999999</v>
      </c>
      <c r="BH81" s="45">
        <v>0</v>
      </c>
      <c r="BI81" s="45">
        <v>0</v>
      </c>
      <c r="BJ81" s="54">
        <v>31.332795016</v>
      </c>
      <c r="BK81" s="49">
        <f t="shared" si="4"/>
        <v>362.01018339599995</v>
      </c>
    </row>
    <row r="82" spans="1:63" ht="12.75">
      <c r="A82" s="11"/>
      <c r="B82" s="24" t="s">
        <v>102</v>
      </c>
      <c r="C82" s="78">
        <v>0</v>
      </c>
      <c r="D82" s="53">
        <v>310.341890611</v>
      </c>
      <c r="E82" s="45">
        <v>0</v>
      </c>
      <c r="F82" s="45">
        <v>0</v>
      </c>
      <c r="G82" s="54">
        <v>0</v>
      </c>
      <c r="H82" s="78">
        <v>5.901820567000001</v>
      </c>
      <c r="I82" s="45">
        <v>828.8034418990001</v>
      </c>
      <c r="J82" s="45">
        <v>0</v>
      </c>
      <c r="K82" s="45">
        <v>0</v>
      </c>
      <c r="L82" s="54">
        <v>91.113469745</v>
      </c>
      <c r="M82" s="78">
        <v>0</v>
      </c>
      <c r="N82" s="53">
        <v>0</v>
      </c>
      <c r="O82" s="45">
        <v>0</v>
      </c>
      <c r="P82" s="45">
        <v>0</v>
      </c>
      <c r="Q82" s="54">
        <v>0</v>
      </c>
      <c r="R82" s="78">
        <v>3.870307303</v>
      </c>
      <c r="S82" s="45">
        <v>0.9791971859999999</v>
      </c>
      <c r="T82" s="45">
        <v>0.495886616</v>
      </c>
      <c r="U82" s="45">
        <v>0</v>
      </c>
      <c r="V82" s="54">
        <v>146.24296757899998</v>
      </c>
      <c r="W82" s="78">
        <v>0</v>
      </c>
      <c r="X82" s="45">
        <v>0</v>
      </c>
      <c r="Y82" s="45">
        <v>0</v>
      </c>
      <c r="Z82" s="45">
        <v>0</v>
      </c>
      <c r="AA82" s="54">
        <v>0</v>
      </c>
      <c r="AB82" s="78">
        <v>0.044039237999999994</v>
      </c>
      <c r="AC82" s="45">
        <v>0.001540515</v>
      </c>
      <c r="AD82" s="45">
        <v>0</v>
      </c>
      <c r="AE82" s="45">
        <v>0</v>
      </c>
      <c r="AF82" s="54">
        <v>0.318208237</v>
      </c>
      <c r="AG82" s="78">
        <v>0</v>
      </c>
      <c r="AH82" s="45">
        <v>0</v>
      </c>
      <c r="AI82" s="45">
        <v>0</v>
      </c>
      <c r="AJ82" s="45">
        <v>0</v>
      </c>
      <c r="AK82" s="54">
        <v>0</v>
      </c>
      <c r="AL82" s="78">
        <v>0</v>
      </c>
      <c r="AM82" s="45">
        <v>0</v>
      </c>
      <c r="AN82" s="45">
        <v>0</v>
      </c>
      <c r="AO82" s="45">
        <v>0</v>
      </c>
      <c r="AP82" s="54">
        <v>0</v>
      </c>
      <c r="AQ82" s="78">
        <v>0</v>
      </c>
      <c r="AR82" s="53">
        <v>0</v>
      </c>
      <c r="AS82" s="45">
        <v>0</v>
      </c>
      <c r="AT82" s="45">
        <v>0</v>
      </c>
      <c r="AU82" s="54">
        <v>0</v>
      </c>
      <c r="AV82" s="78">
        <v>84.22032740999998</v>
      </c>
      <c r="AW82" s="45">
        <v>666.093191305</v>
      </c>
      <c r="AX82" s="45">
        <v>50.265487624</v>
      </c>
      <c r="AY82" s="45">
        <v>0</v>
      </c>
      <c r="AZ82" s="54">
        <v>542.22843102</v>
      </c>
      <c r="BA82" s="78">
        <v>0</v>
      </c>
      <c r="BB82" s="53">
        <v>0</v>
      </c>
      <c r="BC82" s="45">
        <v>0</v>
      </c>
      <c r="BD82" s="45">
        <v>0</v>
      </c>
      <c r="BE82" s="54">
        <v>0</v>
      </c>
      <c r="BF82" s="78">
        <v>37.206777636</v>
      </c>
      <c r="BG82" s="53">
        <v>46.542540331999994</v>
      </c>
      <c r="BH82" s="45">
        <v>10.783889495</v>
      </c>
      <c r="BI82" s="45">
        <v>0</v>
      </c>
      <c r="BJ82" s="54">
        <v>65.494767146</v>
      </c>
      <c r="BK82" s="49">
        <f t="shared" si="4"/>
        <v>2890.9481814639994</v>
      </c>
    </row>
    <row r="83" spans="1:63" ht="12.75">
      <c r="A83" s="11"/>
      <c r="B83" s="24" t="s">
        <v>100</v>
      </c>
      <c r="C83" s="78">
        <v>0</v>
      </c>
      <c r="D83" s="53">
        <v>0</v>
      </c>
      <c r="E83" s="45">
        <v>0</v>
      </c>
      <c r="F83" s="45">
        <v>0</v>
      </c>
      <c r="G83" s="54">
        <v>0</v>
      </c>
      <c r="H83" s="78">
        <v>1.3440877080000002</v>
      </c>
      <c r="I83" s="45">
        <v>166.838791825</v>
      </c>
      <c r="J83" s="45">
        <v>0</v>
      </c>
      <c r="K83" s="45">
        <v>0</v>
      </c>
      <c r="L83" s="54">
        <v>12.649250434999999</v>
      </c>
      <c r="M83" s="78">
        <v>0</v>
      </c>
      <c r="N83" s="53">
        <v>0</v>
      </c>
      <c r="O83" s="45">
        <v>0</v>
      </c>
      <c r="P83" s="45">
        <v>0</v>
      </c>
      <c r="Q83" s="54">
        <v>0</v>
      </c>
      <c r="R83" s="78">
        <v>0.657005713</v>
      </c>
      <c r="S83" s="45">
        <v>1.2764511029999999</v>
      </c>
      <c r="T83" s="45">
        <v>0</v>
      </c>
      <c r="U83" s="45">
        <v>0</v>
      </c>
      <c r="V83" s="54">
        <v>0.459881145</v>
      </c>
      <c r="W83" s="78">
        <v>0</v>
      </c>
      <c r="X83" s="45">
        <v>0</v>
      </c>
      <c r="Y83" s="45">
        <v>0</v>
      </c>
      <c r="Z83" s="45">
        <v>0</v>
      </c>
      <c r="AA83" s="54">
        <v>0</v>
      </c>
      <c r="AB83" s="78">
        <v>0.001092033</v>
      </c>
      <c r="AC83" s="45">
        <v>0</v>
      </c>
      <c r="AD83" s="45">
        <v>0</v>
      </c>
      <c r="AE83" s="45">
        <v>0</v>
      </c>
      <c r="AF83" s="54">
        <v>0</v>
      </c>
      <c r="AG83" s="78">
        <v>0</v>
      </c>
      <c r="AH83" s="45">
        <v>0</v>
      </c>
      <c r="AI83" s="45">
        <v>0</v>
      </c>
      <c r="AJ83" s="45">
        <v>0</v>
      </c>
      <c r="AK83" s="54">
        <v>0</v>
      </c>
      <c r="AL83" s="78">
        <v>0</v>
      </c>
      <c r="AM83" s="45">
        <v>0</v>
      </c>
      <c r="AN83" s="45">
        <v>0</v>
      </c>
      <c r="AO83" s="45">
        <v>0</v>
      </c>
      <c r="AP83" s="54">
        <v>0</v>
      </c>
      <c r="AQ83" s="78">
        <v>0</v>
      </c>
      <c r="AR83" s="53">
        <v>0</v>
      </c>
      <c r="AS83" s="45">
        <v>0</v>
      </c>
      <c r="AT83" s="45">
        <v>0</v>
      </c>
      <c r="AU83" s="54">
        <v>0</v>
      </c>
      <c r="AV83" s="78">
        <v>24.911873382</v>
      </c>
      <c r="AW83" s="45">
        <v>276.989055627</v>
      </c>
      <c r="AX83" s="45">
        <v>0</v>
      </c>
      <c r="AY83" s="45">
        <v>0</v>
      </c>
      <c r="AZ83" s="54">
        <v>276.127458294</v>
      </c>
      <c r="BA83" s="78">
        <v>0</v>
      </c>
      <c r="BB83" s="53">
        <v>0</v>
      </c>
      <c r="BC83" s="45">
        <v>0</v>
      </c>
      <c r="BD83" s="45">
        <v>0</v>
      </c>
      <c r="BE83" s="54">
        <v>0</v>
      </c>
      <c r="BF83" s="78">
        <v>5.801955808999999</v>
      </c>
      <c r="BG83" s="53">
        <v>17.207729359000002</v>
      </c>
      <c r="BH83" s="45">
        <v>2.496767147</v>
      </c>
      <c r="BI83" s="45">
        <v>0</v>
      </c>
      <c r="BJ83" s="54">
        <v>27.768572854</v>
      </c>
      <c r="BK83" s="49">
        <f t="shared" si="4"/>
        <v>814.5299724340001</v>
      </c>
    </row>
    <row r="84" spans="1:63" ht="12.75">
      <c r="A84" s="11"/>
      <c r="B84" s="24" t="s">
        <v>101</v>
      </c>
      <c r="C84" s="78">
        <v>0</v>
      </c>
      <c r="D84" s="53">
        <v>219.72328895799998</v>
      </c>
      <c r="E84" s="45">
        <v>0</v>
      </c>
      <c r="F84" s="45">
        <v>0</v>
      </c>
      <c r="G84" s="54">
        <v>0</v>
      </c>
      <c r="H84" s="78">
        <v>1.336843692</v>
      </c>
      <c r="I84" s="45">
        <v>630.987620599</v>
      </c>
      <c r="J84" s="45">
        <v>5.488156966</v>
      </c>
      <c r="K84" s="45">
        <v>22.332020342</v>
      </c>
      <c r="L84" s="54">
        <v>45.744330098999995</v>
      </c>
      <c r="M84" s="78">
        <v>0</v>
      </c>
      <c r="N84" s="53">
        <v>0</v>
      </c>
      <c r="O84" s="45">
        <v>0</v>
      </c>
      <c r="P84" s="45">
        <v>0</v>
      </c>
      <c r="Q84" s="54">
        <v>0</v>
      </c>
      <c r="R84" s="78">
        <v>0.527142193</v>
      </c>
      <c r="S84" s="45">
        <v>0.440044441</v>
      </c>
      <c r="T84" s="45">
        <v>0</v>
      </c>
      <c r="U84" s="45">
        <v>0</v>
      </c>
      <c r="V84" s="54">
        <v>379.22794500599997</v>
      </c>
      <c r="W84" s="78">
        <v>0</v>
      </c>
      <c r="X84" s="45">
        <v>0</v>
      </c>
      <c r="Y84" s="45">
        <v>0</v>
      </c>
      <c r="Z84" s="45">
        <v>0</v>
      </c>
      <c r="AA84" s="54">
        <v>0</v>
      </c>
      <c r="AB84" s="78">
        <v>0.075949138</v>
      </c>
      <c r="AC84" s="45">
        <v>0</v>
      </c>
      <c r="AD84" s="45">
        <v>0</v>
      </c>
      <c r="AE84" s="45">
        <v>0</v>
      </c>
      <c r="AF84" s="54">
        <v>0</v>
      </c>
      <c r="AG84" s="78">
        <v>0</v>
      </c>
      <c r="AH84" s="45">
        <v>0</v>
      </c>
      <c r="AI84" s="45">
        <v>0</v>
      </c>
      <c r="AJ84" s="45">
        <v>0</v>
      </c>
      <c r="AK84" s="54">
        <v>0</v>
      </c>
      <c r="AL84" s="78">
        <v>0.003752533</v>
      </c>
      <c r="AM84" s="45">
        <v>0</v>
      </c>
      <c r="AN84" s="45">
        <v>0</v>
      </c>
      <c r="AO84" s="45">
        <v>0</v>
      </c>
      <c r="AP84" s="54">
        <v>0</v>
      </c>
      <c r="AQ84" s="78">
        <v>0</v>
      </c>
      <c r="AR84" s="53">
        <v>23.606195398</v>
      </c>
      <c r="AS84" s="45">
        <v>0</v>
      </c>
      <c r="AT84" s="45">
        <v>0</v>
      </c>
      <c r="AU84" s="54">
        <v>0</v>
      </c>
      <c r="AV84" s="78">
        <v>8.018023746999997</v>
      </c>
      <c r="AW84" s="45">
        <v>358.152131278</v>
      </c>
      <c r="AX84" s="45">
        <v>0</v>
      </c>
      <c r="AY84" s="45">
        <v>0</v>
      </c>
      <c r="AZ84" s="54">
        <v>254.91026960200003</v>
      </c>
      <c r="BA84" s="78">
        <v>0</v>
      </c>
      <c r="BB84" s="53">
        <v>0</v>
      </c>
      <c r="BC84" s="45">
        <v>0</v>
      </c>
      <c r="BD84" s="45">
        <v>0</v>
      </c>
      <c r="BE84" s="54">
        <v>0</v>
      </c>
      <c r="BF84" s="78">
        <v>2.51274496</v>
      </c>
      <c r="BG84" s="53">
        <v>12.386540713</v>
      </c>
      <c r="BH84" s="45">
        <v>0</v>
      </c>
      <c r="BI84" s="45">
        <v>0</v>
      </c>
      <c r="BJ84" s="54">
        <v>52.530076146</v>
      </c>
      <c r="BK84" s="49">
        <f t="shared" si="4"/>
        <v>2018.0030758109997</v>
      </c>
    </row>
    <row r="85" spans="1:63" ht="12.75">
      <c r="A85" s="36"/>
      <c r="B85" s="37" t="s">
        <v>86</v>
      </c>
      <c r="C85" s="88">
        <f>SUM(C78:C84)</f>
        <v>0</v>
      </c>
      <c r="D85" s="64">
        <f>SUM(D78:D84)</f>
        <v>546.8137682839999</v>
      </c>
      <c r="E85" s="89">
        <f aca="true" t="shared" si="5" ref="E85:BJ85">SUM(E78:E84)</f>
        <v>0</v>
      </c>
      <c r="F85" s="89">
        <f t="shared" si="5"/>
        <v>0</v>
      </c>
      <c r="G85" s="67">
        <f t="shared" si="5"/>
        <v>0</v>
      </c>
      <c r="H85" s="88">
        <f t="shared" si="5"/>
        <v>11.48705385</v>
      </c>
      <c r="I85" s="89">
        <f t="shared" si="5"/>
        <v>1677.036969186</v>
      </c>
      <c r="J85" s="89">
        <f t="shared" si="5"/>
        <v>5.494819425</v>
      </c>
      <c r="K85" s="89">
        <f t="shared" si="5"/>
        <v>22.332020342</v>
      </c>
      <c r="L85" s="67">
        <f t="shared" si="5"/>
        <v>217.811447497</v>
      </c>
      <c r="M85" s="88">
        <f t="shared" si="5"/>
        <v>0</v>
      </c>
      <c r="N85" s="64">
        <f t="shared" si="5"/>
        <v>0</v>
      </c>
      <c r="O85" s="89">
        <f t="shared" si="5"/>
        <v>0</v>
      </c>
      <c r="P85" s="89">
        <f t="shared" si="5"/>
        <v>0</v>
      </c>
      <c r="Q85" s="67">
        <f t="shared" si="5"/>
        <v>0</v>
      </c>
      <c r="R85" s="88">
        <f t="shared" si="5"/>
        <v>6.117387366000001</v>
      </c>
      <c r="S85" s="89">
        <f t="shared" si="5"/>
        <v>8.432589944999998</v>
      </c>
      <c r="T85" s="89">
        <f t="shared" si="5"/>
        <v>4.531678286</v>
      </c>
      <c r="U85" s="89">
        <f t="shared" si="5"/>
        <v>0</v>
      </c>
      <c r="V85" s="67">
        <f t="shared" si="5"/>
        <v>527.0871449859999</v>
      </c>
      <c r="W85" s="88">
        <f t="shared" si="5"/>
        <v>0</v>
      </c>
      <c r="X85" s="89">
        <f t="shared" si="5"/>
        <v>0</v>
      </c>
      <c r="Y85" s="89">
        <f t="shared" si="5"/>
        <v>0</v>
      </c>
      <c r="Z85" s="89">
        <f t="shared" si="5"/>
        <v>0</v>
      </c>
      <c r="AA85" s="67">
        <f t="shared" si="5"/>
        <v>0</v>
      </c>
      <c r="AB85" s="88">
        <f t="shared" si="5"/>
        <v>0.122650503</v>
      </c>
      <c r="AC85" s="89">
        <f t="shared" si="5"/>
        <v>0.001540515</v>
      </c>
      <c r="AD85" s="89">
        <f t="shared" si="5"/>
        <v>0</v>
      </c>
      <c r="AE85" s="89">
        <f t="shared" si="5"/>
        <v>0</v>
      </c>
      <c r="AF85" s="67">
        <f t="shared" si="5"/>
        <v>0.318208237</v>
      </c>
      <c r="AG85" s="88">
        <f t="shared" si="5"/>
        <v>0</v>
      </c>
      <c r="AH85" s="89">
        <f t="shared" si="5"/>
        <v>0</v>
      </c>
      <c r="AI85" s="89">
        <f t="shared" si="5"/>
        <v>0</v>
      </c>
      <c r="AJ85" s="89">
        <f t="shared" si="5"/>
        <v>0</v>
      </c>
      <c r="AK85" s="65">
        <f t="shared" si="5"/>
        <v>0</v>
      </c>
      <c r="AL85" s="63">
        <f t="shared" si="5"/>
        <v>0.003752533</v>
      </c>
      <c r="AM85" s="64">
        <f t="shared" si="5"/>
        <v>0</v>
      </c>
      <c r="AN85" s="64">
        <f t="shared" si="5"/>
        <v>0</v>
      </c>
      <c r="AO85" s="64">
        <f t="shared" si="5"/>
        <v>0</v>
      </c>
      <c r="AP85" s="65">
        <f t="shared" si="5"/>
        <v>0</v>
      </c>
      <c r="AQ85" s="63">
        <f t="shared" si="5"/>
        <v>0</v>
      </c>
      <c r="AR85" s="64">
        <f t="shared" si="5"/>
        <v>23.606195398</v>
      </c>
      <c r="AS85" s="64">
        <f t="shared" si="5"/>
        <v>0</v>
      </c>
      <c r="AT85" s="64">
        <f t="shared" si="5"/>
        <v>0</v>
      </c>
      <c r="AU85" s="65">
        <f t="shared" si="5"/>
        <v>0</v>
      </c>
      <c r="AV85" s="63">
        <f t="shared" si="5"/>
        <v>277.8770560269999</v>
      </c>
      <c r="AW85" s="64">
        <f t="shared" si="5"/>
        <v>1977.892594203</v>
      </c>
      <c r="AX85" s="64">
        <f t="shared" si="5"/>
        <v>55.570464782</v>
      </c>
      <c r="AY85" s="64">
        <f t="shared" si="5"/>
        <v>0</v>
      </c>
      <c r="AZ85" s="65">
        <f t="shared" si="5"/>
        <v>2114.029131544</v>
      </c>
      <c r="BA85" s="63">
        <f t="shared" si="5"/>
        <v>0</v>
      </c>
      <c r="BB85" s="64">
        <f t="shared" si="5"/>
        <v>0</v>
      </c>
      <c r="BC85" s="64">
        <f t="shared" si="5"/>
        <v>0</v>
      </c>
      <c r="BD85" s="64">
        <f t="shared" si="5"/>
        <v>0</v>
      </c>
      <c r="BE85" s="65">
        <f t="shared" si="5"/>
        <v>0</v>
      </c>
      <c r="BF85" s="63">
        <f t="shared" si="5"/>
        <v>98.687795906</v>
      </c>
      <c r="BG85" s="64">
        <f>SUM(BG78:BG84)</f>
        <v>155.10926849999998</v>
      </c>
      <c r="BH85" s="64">
        <f t="shared" si="5"/>
        <v>21.276006841</v>
      </c>
      <c r="BI85" s="64">
        <f t="shared" si="5"/>
        <v>0</v>
      </c>
      <c r="BJ85" s="65">
        <f t="shared" si="5"/>
        <v>335.252562179</v>
      </c>
      <c r="BK85" s="68">
        <f>SUM(BK78:BK84)</f>
        <v>8086.892106335</v>
      </c>
    </row>
    <row r="86" spans="1:63" ht="12.75">
      <c r="A86" s="36"/>
      <c r="B86" s="38" t="s">
        <v>76</v>
      </c>
      <c r="C86" s="69">
        <f aca="true" t="shared" si="6" ref="C86:AH86">+C85+C70+C14+C9</f>
        <v>0</v>
      </c>
      <c r="D86" s="79">
        <f t="shared" si="6"/>
        <v>1721.5480732719998</v>
      </c>
      <c r="E86" s="79">
        <f t="shared" si="6"/>
        <v>0</v>
      </c>
      <c r="F86" s="79">
        <f t="shared" si="6"/>
        <v>0</v>
      </c>
      <c r="G86" s="80">
        <f t="shared" si="6"/>
        <v>0</v>
      </c>
      <c r="H86" s="69">
        <f t="shared" si="6"/>
        <v>27.060492661000005</v>
      </c>
      <c r="I86" s="79">
        <f t="shared" si="6"/>
        <v>6179.535109351</v>
      </c>
      <c r="J86" s="79">
        <f t="shared" si="6"/>
        <v>621.989324102</v>
      </c>
      <c r="K86" s="79">
        <f t="shared" si="6"/>
        <v>112.97074270899999</v>
      </c>
      <c r="L86" s="80">
        <f t="shared" si="6"/>
        <v>1051.264461529</v>
      </c>
      <c r="M86" s="69">
        <f t="shared" si="6"/>
        <v>0</v>
      </c>
      <c r="N86" s="79">
        <f t="shared" si="6"/>
        <v>0</v>
      </c>
      <c r="O86" s="79">
        <f t="shared" si="6"/>
        <v>0</v>
      </c>
      <c r="P86" s="79">
        <f t="shared" si="6"/>
        <v>0</v>
      </c>
      <c r="Q86" s="80">
        <f t="shared" si="6"/>
        <v>0</v>
      </c>
      <c r="R86" s="69">
        <f t="shared" si="6"/>
        <v>11.659932312000002</v>
      </c>
      <c r="S86" s="79">
        <f t="shared" si="6"/>
        <v>564.207696484</v>
      </c>
      <c r="T86" s="79">
        <f t="shared" si="6"/>
        <v>31.789007770999998</v>
      </c>
      <c r="U86" s="79">
        <f t="shared" si="6"/>
        <v>0</v>
      </c>
      <c r="V86" s="80">
        <f t="shared" si="6"/>
        <v>543.8750399599999</v>
      </c>
      <c r="W86" s="69">
        <f t="shared" si="6"/>
        <v>0</v>
      </c>
      <c r="X86" s="69">
        <f t="shared" si="6"/>
        <v>0</v>
      </c>
      <c r="Y86" s="69">
        <f t="shared" si="6"/>
        <v>0</v>
      </c>
      <c r="Z86" s="69">
        <f t="shared" si="6"/>
        <v>0</v>
      </c>
      <c r="AA86" s="69">
        <f t="shared" si="6"/>
        <v>0</v>
      </c>
      <c r="AB86" s="69">
        <f t="shared" si="6"/>
        <v>0.150654773</v>
      </c>
      <c r="AC86" s="79">
        <f t="shared" si="6"/>
        <v>0.001540515</v>
      </c>
      <c r="AD86" s="79">
        <f t="shared" si="6"/>
        <v>0</v>
      </c>
      <c r="AE86" s="79">
        <f t="shared" si="6"/>
        <v>0</v>
      </c>
      <c r="AF86" s="80">
        <f t="shared" si="6"/>
        <v>0.59961805</v>
      </c>
      <c r="AG86" s="69">
        <f t="shared" si="6"/>
        <v>0</v>
      </c>
      <c r="AH86" s="79">
        <f t="shared" si="6"/>
        <v>0</v>
      </c>
      <c r="AI86" s="79">
        <f aca="true" t="shared" si="7" ref="AI86:BK86">+AI85+AI70+AI14+AI9</f>
        <v>0</v>
      </c>
      <c r="AJ86" s="79">
        <f t="shared" si="7"/>
        <v>0</v>
      </c>
      <c r="AK86" s="80">
        <f t="shared" si="7"/>
        <v>0</v>
      </c>
      <c r="AL86" s="69">
        <f t="shared" si="7"/>
        <v>0.007469095</v>
      </c>
      <c r="AM86" s="79">
        <f t="shared" si="7"/>
        <v>0</v>
      </c>
      <c r="AN86" s="79">
        <f t="shared" si="7"/>
        <v>0</v>
      </c>
      <c r="AO86" s="79">
        <f t="shared" si="7"/>
        <v>0</v>
      </c>
      <c r="AP86" s="80">
        <f t="shared" si="7"/>
        <v>0.009801948</v>
      </c>
      <c r="AQ86" s="69">
        <f t="shared" si="7"/>
        <v>0</v>
      </c>
      <c r="AR86" s="79">
        <f t="shared" si="7"/>
        <v>88.460147472</v>
      </c>
      <c r="AS86" s="79">
        <f t="shared" si="7"/>
        <v>0</v>
      </c>
      <c r="AT86" s="79">
        <f t="shared" si="7"/>
        <v>0</v>
      </c>
      <c r="AU86" s="80">
        <f t="shared" si="7"/>
        <v>0</v>
      </c>
      <c r="AV86" s="69">
        <f t="shared" si="7"/>
        <v>596.0584525</v>
      </c>
      <c r="AW86" s="79">
        <f t="shared" si="7"/>
        <v>4929.645004349</v>
      </c>
      <c r="AX86" s="79">
        <f t="shared" si="7"/>
        <v>115.96657809999999</v>
      </c>
      <c r="AY86" s="79">
        <f t="shared" si="7"/>
        <v>0</v>
      </c>
      <c r="AZ86" s="80">
        <f t="shared" si="7"/>
        <v>4390.553682102</v>
      </c>
      <c r="BA86" s="69">
        <f t="shared" si="7"/>
        <v>0</v>
      </c>
      <c r="BB86" s="79">
        <f t="shared" si="7"/>
        <v>0</v>
      </c>
      <c r="BC86" s="79">
        <f t="shared" si="7"/>
        <v>0</v>
      </c>
      <c r="BD86" s="79">
        <f t="shared" si="7"/>
        <v>0</v>
      </c>
      <c r="BE86" s="80">
        <f t="shared" si="7"/>
        <v>0</v>
      </c>
      <c r="BF86" s="69">
        <f t="shared" si="7"/>
        <v>167.379909344</v>
      </c>
      <c r="BG86" s="79">
        <f t="shared" si="7"/>
        <v>642.595888823</v>
      </c>
      <c r="BH86" s="79">
        <f t="shared" si="7"/>
        <v>25.072016951000002</v>
      </c>
      <c r="BI86" s="79">
        <f t="shared" si="7"/>
        <v>0</v>
      </c>
      <c r="BJ86" s="80">
        <f t="shared" si="7"/>
        <v>610.4547912410001</v>
      </c>
      <c r="BK86" s="69">
        <f t="shared" si="7"/>
        <v>22432.855435414</v>
      </c>
    </row>
    <row r="87" spans="1:63" ht="3.75" customHeight="1">
      <c r="A87" s="11"/>
      <c r="B87" s="20"/>
      <c r="C87" s="130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2"/>
    </row>
    <row r="88" spans="1:63" ht="3.75" customHeight="1">
      <c r="A88" s="11"/>
      <c r="B88" s="20"/>
      <c r="C88" s="25"/>
      <c r="D88" s="33"/>
      <c r="E88" s="26"/>
      <c r="F88" s="26"/>
      <c r="G88" s="26"/>
      <c r="H88" s="26"/>
      <c r="I88" s="26"/>
      <c r="J88" s="26"/>
      <c r="K88" s="26"/>
      <c r="L88" s="26"/>
      <c r="M88" s="26"/>
      <c r="N88" s="3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3"/>
      <c r="AS88" s="26"/>
      <c r="AT88" s="26"/>
      <c r="AU88" s="26"/>
      <c r="AV88" s="26"/>
      <c r="AW88" s="26"/>
      <c r="AX88" s="26"/>
      <c r="AY88" s="26"/>
      <c r="AZ88" s="26"/>
      <c r="BA88" s="26"/>
      <c r="BB88" s="33"/>
      <c r="BC88" s="26"/>
      <c r="BD88" s="26"/>
      <c r="BE88" s="26"/>
      <c r="BF88" s="26"/>
      <c r="BG88" s="33"/>
      <c r="BH88" s="26"/>
      <c r="BI88" s="26"/>
      <c r="BJ88" s="26"/>
      <c r="BK88" s="29"/>
    </row>
    <row r="89" spans="1:63" ht="12.75">
      <c r="A89" s="11" t="s">
        <v>1</v>
      </c>
      <c r="B89" s="17" t="s">
        <v>7</v>
      </c>
      <c r="C89" s="130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2"/>
    </row>
    <row r="90" spans="1:256" s="4" customFormat="1" ht="12.75">
      <c r="A90" s="11" t="s">
        <v>72</v>
      </c>
      <c r="B90" s="24" t="s">
        <v>2</v>
      </c>
      <c r="C90" s="127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9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11"/>
      <c r="B91" s="24" t="s">
        <v>105</v>
      </c>
      <c r="C91" s="82">
        <v>0</v>
      </c>
      <c r="D91" s="53">
        <v>0</v>
      </c>
      <c r="E91" s="83">
        <v>0</v>
      </c>
      <c r="F91" s="83">
        <v>0</v>
      </c>
      <c r="G91" s="84">
        <v>0</v>
      </c>
      <c r="H91" s="82">
        <v>4.921810466</v>
      </c>
      <c r="I91" s="83">
        <v>0.016129032</v>
      </c>
      <c r="J91" s="83">
        <v>0</v>
      </c>
      <c r="K91" s="83">
        <v>0</v>
      </c>
      <c r="L91" s="84">
        <v>0.187810115</v>
      </c>
      <c r="M91" s="70">
        <v>0</v>
      </c>
      <c r="N91" s="71">
        <v>0</v>
      </c>
      <c r="O91" s="70">
        <v>0</v>
      </c>
      <c r="P91" s="70">
        <v>0</v>
      </c>
      <c r="Q91" s="70">
        <v>0</v>
      </c>
      <c r="R91" s="82">
        <v>2.537613005</v>
      </c>
      <c r="S91" s="83">
        <v>0</v>
      </c>
      <c r="T91" s="83">
        <v>0</v>
      </c>
      <c r="U91" s="83">
        <v>0</v>
      </c>
      <c r="V91" s="84">
        <v>0.044857568</v>
      </c>
      <c r="W91" s="82">
        <v>0</v>
      </c>
      <c r="X91" s="83">
        <v>0</v>
      </c>
      <c r="Y91" s="83">
        <v>0</v>
      </c>
      <c r="Z91" s="83">
        <v>0</v>
      </c>
      <c r="AA91" s="84">
        <v>0</v>
      </c>
      <c r="AB91" s="82">
        <v>0.7494933830000001</v>
      </c>
      <c r="AC91" s="83">
        <v>0</v>
      </c>
      <c r="AD91" s="83">
        <v>0</v>
      </c>
      <c r="AE91" s="83">
        <v>0</v>
      </c>
      <c r="AF91" s="84">
        <v>0</v>
      </c>
      <c r="AG91" s="70">
        <v>0</v>
      </c>
      <c r="AH91" s="70">
        <v>0</v>
      </c>
      <c r="AI91" s="70">
        <v>0</v>
      </c>
      <c r="AJ91" s="70">
        <v>0</v>
      </c>
      <c r="AK91" s="70">
        <v>0</v>
      </c>
      <c r="AL91" s="82">
        <v>0.47555942500000004</v>
      </c>
      <c r="AM91" s="83">
        <v>0</v>
      </c>
      <c r="AN91" s="83">
        <v>0</v>
      </c>
      <c r="AO91" s="83">
        <v>0</v>
      </c>
      <c r="AP91" s="84">
        <v>0</v>
      </c>
      <c r="AQ91" s="82">
        <v>0</v>
      </c>
      <c r="AR91" s="85">
        <v>0</v>
      </c>
      <c r="AS91" s="83">
        <v>0</v>
      </c>
      <c r="AT91" s="83">
        <v>0</v>
      </c>
      <c r="AU91" s="84">
        <v>0</v>
      </c>
      <c r="AV91" s="82">
        <v>601.082932225</v>
      </c>
      <c r="AW91" s="83">
        <v>7.482836396</v>
      </c>
      <c r="AX91" s="83">
        <v>0</v>
      </c>
      <c r="AY91" s="83">
        <v>0</v>
      </c>
      <c r="AZ91" s="84">
        <v>43.013631593</v>
      </c>
      <c r="BA91" s="82">
        <v>0</v>
      </c>
      <c r="BB91" s="85">
        <v>0</v>
      </c>
      <c r="BC91" s="83">
        <v>0</v>
      </c>
      <c r="BD91" s="83">
        <v>0</v>
      </c>
      <c r="BE91" s="84">
        <v>0</v>
      </c>
      <c r="BF91" s="82">
        <v>288.674630639</v>
      </c>
      <c r="BG91" s="85">
        <v>10.453743902</v>
      </c>
      <c r="BH91" s="83">
        <v>0</v>
      </c>
      <c r="BI91" s="83">
        <v>0</v>
      </c>
      <c r="BJ91" s="84">
        <v>12.005111384</v>
      </c>
      <c r="BK91" s="72">
        <f>SUM(C91:BJ91)</f>
        <v>971.6461591330001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4" customFormat="1" ht="12.75">
      <c r="A92" s="36"/>
      <c r="B92" s="37" t="s">
        <v>81</v>
      </c>
      <c r="C92" s="50">
        <f>SUM(C91)</f>
        <v>0</v>
      </c>
      <c r="D92" s="76">
        <f>SUM(D91)</f>
        <v>0</v>
      </c>
      <c r="E92" s="76">
        <f aca="true" t="shared" si="8" ref="E92:BJ92">SUM(E91)</f>
        <v>0</v>
      </c>
      <c r="F92" s="76">
        <f t="shared" si="8"/>
        <v>0</v>
      </c>
      <c r="G92" s="73">
        <f t="shared" si="8"/>
        <v>0</v>
      </c>
      <c r="H92" s="50">
        <f t="shared" si="8"/>
        <v>4.921810466</v>
      </c>
      <c r="I92" s="76">
        <f t="shared" si="8"/>
        <v>0.016129032</v>
      </c>
      <c r="J92" s="76">
        <f t="shared" si="8"/>
        <v>0</v>
      </c>
      <c r="K92" s="76">
        <f t="shared" si="8"/>
        <v>0</v>
      </c>
      <c r="L92" s="73">
        <f t="shared" si="8"/>
        <v>0.187810115</v>
      </c>
      <c r="M92" s="51">
        <f t="shared" si="8"/>
        <v>0</v>
      </c>
      <c r="N92" s="51">
        <f t="shared" si="8"/>
        <v>0</v>
      </c>
      <c r="O92" s="51">
        <f t="shared" si="8"/>
        <v>0</v>
      </c>
      <c r="P92" s="51">
        <f t="shared" si="8"/>
        <v>0</v>
      </c>
      <c r="Q92" s="81">
        <f t="shared" si="8"/>
        <v>0</v>
      </c>
      <c r="R92" s="50">
        <f t="shared" si="8"/>
        <v>2.537613005</v>
      </c>
      <c r="S92" s="76">
        <f t="shared" si="8"/>
        <v>0</v>
      </c>
      <c r="T92" s="76">
        <f t="shared" si="8"/>
        <v>0</v>
      </c>
      <c r="U92" s="76">
        <f t="shared" si="8"/>
        <v>0</v>
      </c>
      <c r="V92" s="73">
        <f t="shared" si="8"/>
        <v>0.044857568</v>
      </c>
      <c r="W92" s="50">
        <f t="shared" si="8"/>
        <v>0</v>
      </c>
      <c r="X92" s="76">
        <f t="shared" si="8"/>
        <v>0</v>
      </c>
      <c r="Y92" s="76">
        <f t="shared" si="8"/>
        <v>0</v>
      </c>
      <c r="Z92" s="76">
        <f t="shared" si="8"/>
        <v>0</v>
      </c>
      <c r="AA92" s="73">
        <f t="shared" si="8"/>
        <v>0</v>
      </c>
      <c r="AB92" s="50">
        <f t="shared" si="8"/>
        <v>0.7494933830000001</v>
      </c>
      <c r="AC92" s="76">
        <f t="shared" si="8"/>
        <v>0</v>
      </c>
      <c r="AD92" s="76">
        <f t="shared" si="8"/>
        <v>0</v>
      </c>
      <c r="AE92" s="76">
        <f t="shared" si="8"/>
        <v>0</v>
      </c>
      <c r="AF92" s="73">
        <f t="shared" si="8"/>
        <v>0</v>
      </c>
      <c r="AG92" s="51">
        <f t="shared" si="8"/>
        <v>0</v>
      </c>
      <c r="AH92" s="51">
        <f t="shared" si="8"/>
        <v>0</v>
      </c>
      <c r="AI92" s="51">
        <f t="shared" si="8"/>
        <v>0</v>
      </c>
      <c r="AJ92" s="51">
        <f t="shared" si="8"/>
        <v>0</v>
      </c>
      <c r="AK92" s="81">
        <f t="shared" si="8"/>
        <v>0</v>
      </c>
      <c r="AL92" s="50">
        <f t="shared" si="8"/>
        <v>0.47555942500000004</v>
      </c>
      <c r="AM92" s="76">
        <f t="shared" si="8"/>
        <v>0</v>
      </c>
      <c r="AN92" s="76">
        <f t="shared" si="8"/>
        <v>0</v>
      </c>
      <c r="AO92" s="76">
        <f t="shared" si="8"/>
        <v>0</v>
      </c>
      <c r="AP92" s="73">
        <f t="shared" si="8"/>
        <v>0</v>
      </c>
      <c r="AQ92" s="50">
        <f t="shared" si="8"/>
        <v>0</v>
      </c>
      <c r="AR92" s="76">
        <f t="shared" si="8"/>
        <v>0</v>
      </c>
      <c r="AS92" s="76">
        <f t="shared" si="8"/>
        <v>0</v>
      </c>
      <c r="AT92" s="76">
        <f t="shared" si="8"/>
        <v>0</v>
      </c>
      <c r="AU92" s="73">
        <f t="shared" si="8"/>
        <v>0</v>
      </c>
      <c r="AV92" s="50">
        <f t="shared" si="8"/>
        <v>601.082932225</v>
      </c>
      <c r="AW92" s="76">
        <f t="shared" si="8"/>
        <v>7.482836396</v>
      </c>
      <c r="AX92" s="76">
        <f t="shared" si="8"/>
        <v>0</v>
      </c>
      <c r="AY92" s="76">
        <f t="shared" si="8"/>
        <v>0</v>
      </c>
      <c r="AZ92" s="73">
        <f t="shared" si="8"/>
        <v>43.013631593</v>
      </c>
      <c r="BA92" s="50">
        <f t="shared" si="8"/>
        <v>0</v>
      </c>
      <c r="BB92" s="76">
        <f t="shared" si="8"/>
        <v>0</v>
      </c>
      <c r="BC92" s="76">
        <f t="shared" si="8"/>
        <v>0</v>
      </c>
      <c r="BD92" s="76">
        <f t="shared" si="8"/>
        <v>0</v>
      </c>
      <c r="BE92" s="73">
        <f t="shared" si="8"/>
        <v>0</v>
      </c>
      <c r="BF92" s="50">
        <f t="shared" si="8"/>
        <v>288.674630639</v>
      </c>
      <c r="BG92" s="76">
        <f t="shared" si="8"/>
        <v>10.453743902</v>
      </c>
      <c r="BH92" s="76">
        <f t="shared" si="8"/>
        <v>0</v>
      </c>
      <c r="BI92" s="76">
        <f t="shared" si="8"/>
        <v>0</v>
      </c>
      <c r="BJ92" s="73">
        <f t="shared" si="8"/>
        <v>12.005111384</v>
      </c>
      <c r="BK92" s="52">
        <f>SUM(BK91:BK91)</f>
        <v>971.6461591330001</v>
      </c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63" ht="12.75">
      <c r="A93" s="11" t="s">
        <v>73</v>
      </c>
      <c r="B93" s="18" t="s">
        <v>17</v>
      </c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2"/>
    </row>
    <row r="94" spans="1:63" ht="12.75">
      <c r="A94" s="11"/>
      <c r="B94" s="24" t="s">
        <v>106</v>
      </c>
      <c r="C94" s="78">
        <v>0</v>
      </c>
      <c r="D94" s="53">
        <v>106.43129401799999</v>
      </c>
      <c r="E94" s="45">
        <v>0</v>
      </c>
      <c r="F94" s="45">
        <v>0</v>
      </c>
      <c r="G94" s="54">
        <v>0</v>
      </c>
      <c r="H94" s="78">
        <v>25.321216941</v>
      </c>
      <c r="I94" s="45">
        <v>75.79073935699999</v>
      </c>
      <c r="J94" s="45">
        <v>0</v>
      </c>
      <c r="K94" s="45">
        <v>0</v>
      </c>
      <c r="L94" s="54">
        <v>93.475152706</v>
      </c>
      <c r="M94" s="78">
        <v>0</v>
      </c>
      <c r="N94" s="53">
        <v>0</v>
      </c>
      <c r="O94" s="45">
        <v>0</v>
      </c>
      <c r="P94" s="45">
        <v>0</v>
      </c>
      <c r="Q94" s="54">
        <v>0</v>
      </c>
      <c r="R94" s="78">
        <v>6.629044961</v>
      </c>
      <c r="S94" s="45">
        <v>0.552391667</v>
      </c>
      <c r="T94" s="45">
        <v>0</v>
      </c>
      <c r="U94" s="45">
        <v>0</v>
      </c>
      <c r="V94" s="54">
        <v>1.3378391649999999</v>
      </c>
      <c r="W94" s="78">
        <v>0</v>
      </c>
      <c r="X94" s="45">
        <v>0</v>
      </c>
      <c r="Y94" s="45">
        <v>0</v>
      </c>
      <c r="Z94" s="45">
        <v>0</v>
      </c>
      <c r="AA94" s="54">
        <v>0</v>
      </c>
      <c r="AB94" s="78">
        <v>0.150023</v>
      </c>
      <c r="AC94" s="45">
        <v>0</v>
      </c>
      <c r="AD94" s="45">
        <v>0</v>
      </c>
      <c r="AE94" s="45">
        <v>0</v>
      </c>
      <c r="AF94" s="54">
        <v>0</v>
      </c>
      <c r="AG94" s="78">
        <v>0</v>
      </c>
      <c r="AH94" s="45">
        <v>0</v>
      </c>
      <c r="AI94" s="45">
        <v>0</v>
      </c>
      <c r="AJ94" s="45">
        <v>0</v>
      </c>
      <c r="AK94" s="54">
        <v>0</v>
      </c>
      <c r="AL94" s="78">
        <v>0.103797677</v>
      </c>
      <c r="AM94" s="45">
        <v>0</v>
      </c>
      <c r="AN94" s="45">
        <v>0</v>
      </c>
      <c r="AO94" s="45">
        <v>0</v>
      </c>
      <c r="AP94" s="54">
        <v>0</v>
      </c>
      <c r="AQ94" s="78">
        <v>0</v>
      </c>
      <c r="AR94" s="53">
        <v>0.289860806</v>
      </c>
      <c r="AS94" s="45">
        <v>0</v>
      </c>
      <c r="AT94" s="45">
        <v>0</v>
      </c>
      <c r="AU94" s="54">
        <v>0</v>
      </c>
      <c r="AV94" s="78">
        <v>914.6736531349999</v>
      </c>
      <c r="AW94" s="45">
        <v>179.17791313000004</v>
      </c>
      <c r="AX94" s="45">
        <v>0</v>
      </c>
      <c r="AY94" s="45">
        <v>0</v>
      </c>
      <c r="AZ94" s="54">
        <v>582.9447925699999</v>
      </c>
      <c r="BA94" s="78">
        <v>0</v>
      </c>
      <c r="BB94" s="53">
        <v>0</v>
      </c>
      <c r="BC94" s="45">
        <v>0</v>
      </c>
      <c r="BD94" s="45">
        <v>0</v>
      </c>
      <c r="BE94" s="54">
        <v>0</v>
      </c>
      <c r="BF94" s="78">
        <v>241.57683479999997</v>
      </c>
      <c r="BG94" s="53">
        <v>23.632293374</v>
      </c>
      <c r="BH94" s="45">
        <v>0</v>
      </c>
      <c r="BI94" s="45">
        <v>0</v>
      </c>
      <c r="BJ94" s="54">
        <v>48.492432593000004</v>
      </c>
      <c r="BK94" s="49">
        <f aca="true" t="shared" si="9" ref="BK94:BK103">SUM(C94:BJ94)</f>
        <v>2300.5792798999996</v>
      </c>
    </row>
    <row r="95" spans="1:63" ht="12.75">
      <c r="A95" s="11"/>
      <c r="B95" s="24" t="s">
        <v>107</v>
      </c>
      <c r="C95" s="78">
        <v>0</v>
      </c>
      <c r="D95" s="53">
        <v>19.847919834</v>
      </c>
      <c r="E95" s="45">
        <v>0</v>
      </c>
      <c r="F95" s="45">
        <v>0</v>
      </c>
      <c r="G95" s="54">
        <v>0</v>
      </c>
      <c r="H95" s="78">
        <v>0.930583839</v>
      </c>
      <c r="I95" s="45">
        <v>0.016129032</v>
      </c>
      <c r="J95" s="45">
        <v>0</v>
      </c>
      <c r="K95" s="45">
        <v>0</v>
      </c>
      <c r="L95" s="54">
        <v>13.548793438000002</v>
      </c>
      <c r="M95" s="78">
        <v>0</v>
      </c>
      <c r="N95" s="53">
        <v>0</v>
      </c>
      <c r="O95" s="45">
        <v>0</v>
      </c>
      <c r="P95" s="45">
        <v>0</v>
      </c>
      <c r="Q95" s="54">
        <v>0</v>
      </c>
      <c r="R95" s="78">
        <v>0.35960644100000005</v>
      </c>
      <c r="S95" s="45">
        <v>0</v>
      </c>
      <c r="T95" s="45">
        <v>0</v>
      </c>
      <c r="U95" s="45">
        <v>0</v>
      </c>
      <c r="V95" s="54">
        <v>0.072724355</v>
      </c>
      <c r="W95" s="78">
        <v>0</v>
      </c>
      <c r="X95" s="45">
        <v>0</v>
      </c>
      <c r="Y95" s="45">
        <v>0</v>
      </c>
      <c r="Z95" s="45">
        <v>0</v>
      </c>
      <c r="AA95" s="54">
        <v>0</v>
      </c>
      <c r="AB95" s="78">
        <v>0.015446316</v>
      </c>
      <c r="AC95" s="45">
        <v>0</v>
      </c>
      <c r="AD95" s="45">
        <v>0</v>
      </c>
      <c r="AE95" s="45">
        <v>0</v>
      </c>
      <c r="AF95" s="54">
        <v>0</v>
      </c>
      <c r="AG95" s="78">
        <v>0</v>
      </c>
      <c r="AH95" s="45">
        <v>0</v>
      </c>
      <c r="AI95" s="45">
        <v>0</v>
      </c>
      <c r="AJ95" s="45">
        <v>0</v>
      </c>
      <c r="AK95" s="54">
        <v>0</v>
      </c>
      <c r="AL95" s="78">
        <v>0.009069217999999999</v>
      </c>
      <c r="AM95" s="45">
        <v>0</v>
      </c>
      <c r="AN95" s="45">
        <v>0</v>
      </c>
      <c r="AO95" s="45">
        <v>0</v>
      </c>
      <c r="AP95" s="54">
        <v>0</v>
      </c>
      <c r="AQ95" s="78">
        <v>0</v>
      </c>
      <c r="AR95" s="53">
        <v>22.51045161</v>
      </c>
      <c r="AS95" s="45">
        <v>0</v>
      </c>
      <c r="AT95" s="45">
        <v>0</v>
      </c>
      <c r="AU95" s="54">
        <v>0</v>
      </c>
      <c r="AV95" s="78">
        <v>100.387027862</v>
      </c>
      <c r="AW95" s="45">
        <v>6.0805440619999995</v>
      </c>
      <c r="AX95" s="45">
        <v>0</v>
      </c>
      <c r="AY95" s="45">
        <v>0</v>
      </c>
      <c r="AZ95" s="54">
        <v>57.14307881</v>
      </c>
      <c r="BA95" s="78">
        <v>0</v>
      </c>
      <c r="BB95" s="53">
        <v>0</v>
      </c>
      <c r="BC95" s="45">
        <v>0</v>
      </c>
      <c r="BD95" s="45">
        <v>0</v>
      </c>
      <c r="BE95" s="54">
        <v>0</v>
      </c>
      <c r="BF95" s="78">
        <v>34.582192848</v>
      </c>
      <c r="BG95" s="53">
        <v>1.421647396</v>
      </c>
      <c r="BH95" s="45">
        <v>0</v>
      </c>
      <c r="BI95" s="45">
        <v>0</v>
      </c>
      <c r="BJ95" s="54">
        <v>3.067514229</v>
      </c>
      <c r="BK95" s="49">
        <f t="shared" si="9"/>
        <v>259.99272929</v>
      </c>
    </row>
    <row r="96" spans="1:63" ht="12.75">
      <c r="A96" s="11"/>
      <c r="B96" s="24" t="s">
        <v>108</v>
      </c>
      <c r="C96" s="78">
        <v>0</v>
      </c>
      <c r="D96" s="53">
        <v>0</v>
      </c>
      <c r="E96" s="45">
        <v>0</v>
      </c>
      <c r="F96" s="45">
        <v>0</v>
      </c>
      <c r="G96" s="54">
        <v>0</v>
      </c>
      <c r="H96" s="78">
        <v>16.184871805</v>
      </c>
      <c r="I96" s="45">
        <v>10.658716802</v>
      </c>
      <c r="J96" s="45">
        <v>0</v>
      </c>
      <c r="K96" s="45">
        <v>0</v>
      </c>
      <c r="L96" s="54">
        <v>20.617414984</v>
      </c>
      <c r="M96" s="78">
        <v>0</v>
      </c>
      <c r="N96" s="53">
        <v>0</v>
      </c>
      <c r="O96" s="45">
        <v>0</v>
      </c>
      <c r="P96" s="45">
        <v>0</v>
      </c>
      <c r="Q96" s="54">
        <v>0</v>
      </c>
      <c r="R96" s="78">
        <v>6.483691131</v>
      </c>
      <c r="S96" s="45">
        <v>0.17078966499999998</v>
      </c>
      <c r="T96" s="45">
        <v>0</v>
      </c>
      <c r="U96" s="45">
        <v>0</v>
      </c>
      <c r="V96" s="54">
        <v>0.7807411820000001</v>
      </c>
      <c r="W96" s="78">
        <v>0</v>
      </c>
      <c r="X96" s="45">
        <v>0</v>
      </c>
      <c r="Y96" s="45">
        <v>0</v>
      </c>
      <c r="Z96" s="45">
        <v>0</v>
      </c>
      <c r="AA96" s="54">
        <v>0</v>
      </c>
      <c r="AB96" s="78">
        <v>0.030016240000000003</v>
      </c>
      <c r="AC96" s="45">
        <v>0</v>
      </c>
      <c r="AD96" s="45">
        <v>0</v>
      </c>
      <c r="AE96" s="45">
        <v>0</v>
      </c>
      <c r="AF96" s="54">
        <v>0.000321502</v>
      </c>
      <c r="AG96" s="78">
        <v>0</v>
      </c>
      <c r="AH96" s="45">
        <v>0</v>
      </c>
      <c r="AI96" s="45">
        <v>0</v>
      </c>
      <c r="AJ96" s="45">
        <v>0</v>
      </c>
      <c r="AK96" s="54">
        <v>0</v>
      </c>
      <c r="AL96" s="78">
        <v>0.044716175</v>
      </c>
      <c r="AM96" s="45">
        <v>0</v>
      </c>
      <c r="AN96" s="45">
        <v>0</v>
      </c>
      <c r="AO96" s="45">
        <v>0</v>
      </c>
      <c r="AP96" s="54">
        <v>0</v>
      </c>
      <c r="AQ96" s="78">
        <v>0</v>
      </c>
      <c r="AR96" s="53">
        <v>3.1752677420000004</v>
      </c>
      <c r="AS96" s="45">
        <v>0</v>
      </c>
      <c r="AT96" s="45">
        <v>0</v>
      </c>
      <c r="AU96" s="54">
        <v>0</v>
      </c>
      <c r="AV96" s="78">
        <v>368.761885481</v>
      </c>
      <c r="AW96" s="45">
        <v>149.63771909</v>
      </c>
      <c r="AX96" s="45">
        <v>0</v>
      </c>
      <c r="AY96" s="45">
        <v>0</v>
      </c>
      <c r="AZ96" s="54">
        <v>734.444138708</v>
      </c>
      <c r="BA96" s="78">
        <v>0</v>
      </c>
      <c r="BB96" s="53">
        <v>0</v>
      </c>
      <c r="BC96" s="45">
        <v>0</v>
      </c>
      <c r="BD96" s="45">
        <v>0</v>
      </c>
      <c r="BE96" s="54">
        <v>0</v>
      </c>
      <c r="BF96" s="78">
        <v>138.853761141</v>
      </c>
      <c r="BG96" s="53">
        <v>13.935687592</v>
      </c>
      <c r="BH96" s="45">
        <v>0</v>
      </c>
      <c r="BI96" s="45">
        <v>0</v>
      </c>
      <c r="BJ96" s="54">
        <v>47.422683789999994</v>
      </c>
      <c r="BK96" s="49">
        <f t="shared" si="9"/>
        <v>1511.2024230299999</v>
      </c>
    </row>
    <row r="97" spans="1:63" ht="25.5">
      <c r="A97" s="11"/>
      <c r="B97" s="24" t="s">
        <v>109</v>
      </c>
      <c r="C97" s="78">
        <v>0</v>
      </c>
      <c r="D97" s="53">
        <v>0</v>
      </c>
      <c r="E97" s="45">
        <v>0</v>
      </c>
      <c r="F97" s="45">
        <v>0</v>
      </c>
      <c r="G97" s="54">
        <v>0</v>
      </c>
      <c r="H97" s="78">
        <v>0.259751574</v>
      </c>
      <c r="I97" s="45">
        <v>0.016129032</v>
      </c>
      <c r="J97" s="45">
        <v>0</v>
      </c>
      <c r="K97" s="45">
        <v>0</v>
      </c>
      <c r="L97" s="54">
        <v>0.192423127</v>
      </c>
      <c r="M97" s="78">
        <v>0</v>
      </c>
      <c r="N97" s="53">
        <v>0</v>
      </c>
      <c r="O97" s="45">
        <v>0</v>
      </c>
      <c r="P97" s="45">
        <v>0</v>
      </c>
      <c r="Q97" s="54">
        <v>0</v>
      </c>
      <c r="R97" s="78">
        <v>0.151572087</v>
      </c>
      <c r="S97" s="45">
        <v>0</v>
      </c>
      <c r="T97" s="45">
        <v>0</v>
      </c>
      <c r="U97" s="45">
        <v>0</v>
      </c>
      <c r="V97" s="54">
        <v>0</v>
      </c>
      <c r="W97" s="78">
        <v>0</v>
      </c>
      <c r="X97" s="45">
        <v>0</v>
      </c>
      <c r="Y97" s="45">
        <v>0</v>
      </c>
      <c r="Z97" s="45">
        <v>0</v>
      </c>
      <c r="AA97" s="54">
        <v>0</v>
      </c>
      <c r="AB97" s="78">
        <v>0.068801821</v>
      </c>
      <c r="AC97" s="45">
        <v>0</v>
      </c>
      <c r="AD97" s="45">
        <v>0</v>
      </c>
      <c r="AE97" s="45">
        <v>0</v>
      </c>
      <c r="AF97" s="54">
        <v>0</v>
      </c>
      <c r="AG97" s="78">
        <v>0</v>
      </c>
      <c r="AH97" s="45">
        <v>0</v>
      </c>
      <c r="AI97" s="45">
        <v>0</v>
      </c>
      <c r="AJ97" s="45">
        <v>0</v>
      </c>
      <c r="AK97" s="54">
        <v>0</v>
      </c>
      <c r="AL97" s="78">
        <v>0.064964439</v>
      </c>
      <c r="AM97" s="45">
        <v>0</v>
      </c>
      <c r="AN97" s="45">
        <v>0</v>
      </c>
      <c r="AO97" s="45">
        <v>0</v>
      </c>
      <c r="AP97" s="54">
        <v>0</v>
      </c>
      <c r="AQ97" s="78">
        <v>0</v>
      </c>
      <c r="AR97" s="53">
        <v>0</v>
      </c>
      <c r="AS97" s="45">
        <v>0</v>
      </c>
      <c r="AT97" s="45">
        <v>0</v>
      </c>
      <c r="AU97" s="54">
        <v>0</v>
      </c>
      <c r="AV97" s="78">
        <v>35.275746474</v>
      </c>
      <c r="AW97" s="45">
        <v>1.7139670329999999</v>
      </c>
      <c r="AX97" s="45">
        <v>0</v>
      </c>
      <c r="AY97" s="45">
        <v>0</v>
      </c>
      <c r="AZ97" s="54">
        <v>7.458313421</v>
      </c>
      <c r="BA97" s="78">
        <v>0</v>
      </c>
      <c r="BB97" s="53">
        <v>0</v>
      </c>
      <c r="BC97" s="45">
        <v>0</v>
      </c>
      <c r="BD97" s="45">
        <v>0</v>
      </c>
      <c r="BE97" s="54">
        <v>0</v>
      </c>
      <c r="BF97" s="78">
        <v>19.567749719</v>
      </c>
      <c r="BG97" s="53">
        <v>0.089364465</v>
      </c>
      <c r="BH97" s="45">
        <v>0</v>
      </c>
      <c r="BI97" s="45">
        <v>0</v>
      </c>
      <c r="BJ97" s="54">
        <v>0.5824547449999999</v>
      </c>
      <c r="BK97" s="49">
        <f t="shared" si="9"/>
        <v>65.44123793700001</v>
      </c>
    </row>
    <row r="98" spans="1:63" ht="12.75">
      <c r="A98" s="11"/>
      <c r="B98" s="24" t="s">
        <v>110</v>
      </c>
      <c r="C98" s="78">
        <v>0</v>
      </c>
      <c r="D98" s="53">
        <v>0</v>
      </c>
      <c r="E98" s="45">
        <v>0</v>
      </c>
      <c r="F98" s="45">
        <v>0</v>
      </c>
      <c r="G98" s="54">
        <v>0</v>
      </c>
      <c r="H98" s="78">
        <v>4.236452083</v>
      </c>
      <c r="I98" s="45">
        <v>0.017027629000000002</v>
      </c>
      <c r="J98" s="45">
        <v>0</v>
      </c>
      <c r="K98" s="45">
        <v>0</v>
      </c>
      <c r="L98" s="54">
        <v>3.642622867</v>
      </c>
      <c r="M98" s="78">
        <v>0</v>
      </c>
      <c r="N98" s="53">
        <v>0</v>
      </c>
      <c r="O98" s="45">
        <v>0</v>
      </c>
      <c r="P98" s="45">
        <v>0</v>
      </c>
      <c r="Q98" s="54">
        <v>0</v>
      </c>
      <c r="R98" s="78">
        <v>0.7861584460000001</v>
      </c>
      <c r="S98" s="45">
        <v>0.02808702</v>
      </c>
      <c r="T98" s="45">
        <v>0</v>
      </c>
      <c r="U98" s="45">
        <v>0</v>
      </c>
      <c r="V98" s="54">
        <v>0.245838631</v>
      </c>
      <c r="W98" s="78">
        <v>0</v>
      </c>
      <c r="X98" s="45">
        <v>0</v>
      </c>
      <c r="Y98" s="45">
        <v>0</v>
      </c>
      <c r="Z98" s="45">
        <v>0</v>
      </c>
      <c r="AA98" s="54">
        <v>0</v>
      </c>
      <c r="AB98" s="78">
        <v>0.013359395</v>
      </c>
      <c r="AC98" s="45">
        <v>0</v>
      </c>
      <c r="AD98" s="45">
        <v>0</v>
      </c>
      <c r="AE98" s="45">
        <v>0</v>
      </c>
      <c r="AF98" s="54">
        <v>0</v>
      </c>
      <c r="AG98" s="78">
        <v>0</v>
      </c>
      <c r="AH98" s="45">
        <v>0</v>
      </c>
      <c r="AI98" s="45">
        <v>0</v>
      </c>
      <c r="AJ98" s="45">
        <v>0</v>
      </c>
      <c r="AK98" s="54">
        <v>0</v>
      </c>
      <c r="AL98" s="78">
        <v>0.018531098</v>
      </c>
      <c r="AM98" s="45">
        <v>0</v>
      </c>
      <c r="AN98" s="45">
        <v>0</v>
      </c>
      <c r="AO98" s="45">
        <v>0</v>
      </c>
      <c r="AP98" s="54">
        <v>0</v>
      </c>
      <c r="AQ98" s="78">
        <v>0</v>
      </c>
      <c r="AR98" s="53">
        <v>0</v>
      </c>
      <c r="AS98" s="45">
        <v>0</v>
      </c>
      <c r="AT98" s="45">
        <v>0</v>
      </c>
      <c r="AU98" s="54">
        <v>0</v>
      </c>
      <c r="AV98" s="78">
        <v>301.707582209</v>
      </c>
      <c r="AW98" s="45">
        <v>125.02528797900001</v>
      </c>
      <c r="AX98" s="45">
        <v>0</v>
      </c>
      <c r="AY98" s="45">
        <v>0</v>
      </c>
      <c r="AZ98" s="54">
        <v>228.410437302</v>
      </c>
      <c r="BA98" s="78">
        <v>0</v>
      </c>
      <c r="BB98" s="53">
        <v>0</v>
      </c>
      <c r="BC98" s="45">
        <v>0</v>
      </c>
      <c r="BD98" s="45">
        <v>0</v>
      </c>
      <c r="BE98" s="54">
        <v>0</v>
      </c>
      <c r="BF98" s="78">
        <v>59.820421986</v>
      </c>
      <c r="BG98" s="53">
        <v>7.513613754</v>
      </c>
      <c r="BH98" s="45">
        <v>0</v>
      </c>
      <c r="BI98" s="45">
        <v>0</v>
      </c>
      <c r="BJ98" s="54">
        <v>14.921018374</v>
      </c>
      <c r="BK98" s="49">
        <f t="shared" si="9"/>
        <v>746.386438773</v>
      </c>
    </row>
    <row r="99" spans="1:63" ht="12.75">
      <c r="A99" s="11"/>
      <c r="B99" s="24" t="s">
        <v>111</v>
      </c>
      <c r="C99" s="78">
        <v>0</v>
      </c>
      <c r="D99" s="53">
        <v>0</v>
      </c>
      <c r="E99" s="45">
        <v>0</v>
      </c>
      <c r="F99" s="45">
        <v>0</v>
      </c>
      <c r="G99" s="54">
        <v>0</v>
      </c>
      <c r="H99" s="78">
        <v>0.091371347</v>
      </c>
      <c r="I99" s="45">
        <v>0</v>
      </c>
      <c r="J99" s="45">
        <v>0</v>
      </c>
      <c r="K99" s="45">
        <v>0</v>
      </c>
      <c r="L99" s="54">
        <v>0</v>
      </c>
      <c r="M99" s="78">
        <v>0</v>
      </c>
      <c r="N99" s="53">
        <v>0</v>
      </c>
      <c r="O99" s="45">
        <v>0</v>
      </c>
      <c r="P99" s="45">
        <v>0</v>
      </c>
      <c r="Q99" s="54">
        <v>0</v>
      </c>
      <c r="R99" s="78">
        <v>0.064517355</v>
      </c>
      <c r="S99" s="45">
        <v>0</v>
      </c>
      <c r="T99" s="45">
        <v>0</v>
      </c>
      <c r="U99" s="45">
        <v>0</v>
      </c>
      <c r="V99" s="54">
        <v>0.002766418</v>
      </c>
      <c r="W99" s="78">
        <v>0</v>
      </c>
      <c r="X99" s="45">
        <v>0</v>
      </c>
      <c r="Y99" s="45">
        <v>0</v>
      </c>
      <c r="Z99" s="45">
        <v>0</v>
      </c>
      <c r="AA99" s="54">
        <v>0</v>
      </c>
      <c r="AB99" s="78">
        <v>0</v>
      </c>
      <c r="AC99" s="45">
        <v>0</v>
      </c>
      <c r="AD99" s="45">
        <v>0</v>
      </c>
      <c r="AE99" s="45">
        <v>0</v>
      </c>
      <c r="AF99" s="54">
        <v>0</v>
      </c>
      <c r="AG99" s="78">
        <v>0</v>
      </c>
      <c r="AH99" s="45">
        <v>0</v>
      </c>
      <c r="AI99" s="45">
        <v>0</v>
      </c>
      <c r="AJ99" s="45">
        <v>0</v>
      </c>
      <c r="AK99" s="54">
        <v>0</v>
      </c>
      <c r="AL99" s="78">
        <v>0</v>
      </c>
      <c r="AM99" s="45">
        <v>0</v>
      </c>
      <c r="AN99" s="45">
        <v>0</v>
      </c>
      <c r="AO99" s="45">
        <v>0</v>
      </c>
      <c r="AP99" s="54">
        <v>0</v>
      </c>
      <c r="AQ99" s="78">
        <v>0</v>
      </c>
      <c r="AR99" s="53">
        <v>0</v>
      </c>
      <c r="AS99" s="45">
        <v>0</v>
      </c>
      <c r="AT99" s="45">
        <v>0</v>
      </c>
      <c r="AU99" s="54">
        <v>0</v>
      </c>
      <c r="AV99" s="78">
        <v>24.262468083</v>
      </c>
      <c r="AW99" s="45">
        <v>1.002485649</v>
      </c>
      <c r="AX99" s="45">
        <v>0</v>
      </c>
      <c r="AY99" s="45">
        <v>0</v>
      </c>
      <c r="AZ99" s="54">
        <v>17.359867249</v>
      </c>
      <c r="BA99" s="78">
        <v>0</v>
      </c>
      <c r="BB99" s="53">
        <v>0</v>
      </c>
      <c r="BC99" s="45">
        <v>0</v>
      </c>
      <c r="BD99" s="45">
        <v>0</v>
      </c>
      <c r="BE99" s="54">
        <v>0</v>
      </c>
      <c r="BF99" s="78">
        <v>12.371700009000001</v>
      </c>
      <c r="BG99" s="53">
        <v>0.17152978500000002</v>
      </c>
      <c r="BH99" s="45">
        <v>0</v>
      </c>
      <c r="BI99" s="45">
        <v>0</v>
      </c>
      <c r="BJ99" s="54">
        <v>2.346014568</v>
      </c>
      <c r="BK99" s="49">
        <f t="shared" si="9"/>
        <v>57.672720463000005</v>
      </c>
    </row>
    <row r="100" spans="1:63" ht="12.75">
      <c r="A100" s="11"/>
      <c r="B100" s="24" t="s">
        <v>112</v>
      </c>
      <c r="C100" s="78">
        <v>0</v>
      </c>
      <c r="D100" s="53">
        <v>0</v>
      </c>
      <c r="E100" s="45">
        <v>0</v>
      </c>
      <c r="F100" s="45">
        <v>0</v>
      </c>
      <c r="G100" s="54">
        <v>0</v>
      </c>
      <c r="H100" s="78">
        <v>14.256438967000001</v>
      </c>
      <c r="I100" s="45">
        <v>2.430709003</v>
      </c>
      <c r="J100" s="45">
        <v>0</v>
      </c>
      <c r="K100" s="45">
        <v>0</v>
      </c>
      <c r="L100" s="54">
        <v>8.625874223</v>
      </c>
      <c r="M100" s="78">
        <v>0</v>
      </c>
      <c r="N100" s="53">
        <v>0</v>
      </c>
      <c r="O100" s="45">
        <v>0</v>
      </c>
      <c r="P100" s="45">
        <v>0</v>
      </c>
      <c r="Q100" s="54">
        <v>0</v>
      </c>
      <c r="R100" s="78">
        <v>5.804843031</v>
      </c>
      <c r="S100" s="45">
        <v>1.292776932</v>
      </c>
      <c r="T100" s="45">
        <v>0</v>
      </c>
      <c r="U100" s="45">
        <v>0</v>
      </c>
      <c r="V100" s="54">
        <v>1.423441546</v>
      </c>
      <c r="W100" s="78">
        <v>0</v>
      </c>
      <c r="X100" s="45">
        <v>0</v>
      </c>
      <c r="Y100" s="45">
        <v>0</v>
      </c>
      <c r="Z100" s="45">
        <v>0</v>
      </c>
      <c r="AA100" s="54">
        <v>0</v>
      </c>
      <c r="AB100" s="78">
        <v>0.18805542099999997</v>
      </c>
      <c r="AC100" s="45">
        <v>0</v>
      </c>
      <c r="AD100" s="45">
        <v>0</v>
      </c>
      <c r="AE100" s="45">
        <v>0</v>
      </c>
      <c r="AF100" s="54">
        <v>0.038053939</v>
      </c>
      <c r="AG100" s="78">
        <v>0</v>
      </c>
      <c r="AH100" s="45">
        <v>0</v>
      </c>
      <c r="AI100" s="45">
        <v>0</v>
      </c>
      <c r="AJ100" s="45">
        <v>0</v>
      </c>
      <c r="AK100" s="54">
        <v>0</v>
      </c>
      <c r="AL100" s="78">
        <v>0.062832288</v>
      </c>
      <c r="AM100" s="45">
        <v>0</v>
      </c>
      <c r="AN100" s="45">
        <v>0</v>
      </c>
      <c r="AO100" s="45">
        <v>0</v>
      </c>
      <c r="AP100" s="54">
        <v>0</v>
      </c>
      <c r="AQ100" s="78">
        <v>0</v>
      </c>
      <c r="AR100" s="53">
        <v>0</v>
      </c>
      <c r="AS100" s="45">
        <v>0</v>
      </c>
      <c r="AT100" s="45">
        <v>0</v>
      </c>
      <c r="AU100" s="54">
        <v>0</v>
      </c>
      <c r="AV100" s="78">
        <v>649.295915786</v>
      </c>
      <c r="AW100" s="45">
        <v>101.027075059</v>
      </c>
      <c r="AX100" s="45">
        <v>0</v>
      </c>
      <c r="AY100" s="45">
        <v>0</v>
      </c>
      <c r="AZ100" s="54">
        <v>397.435190327</v>
      </c>
      <c r="BA100" s="78">
        <v>0</v>
      </c>
      <c r="BB100" s="53">
        <v>0</v>
      </c>
      <c r="BC100" s="45">
        <v>0</v>
      </c>
      <c r="BD100" s="45">
        <v>0</v>
      </c>
      <c r="BE100" s="54">
        <v>0</v>
      </c>
      <c r="BF100" s="78">
        <v>243.14454811899998</v>
      </c>
      <c r="BG100" s="53">
        <v>35.595284068000005</v>
      </c>
      <c r="BH100" s="45">
        <v>1.7250586940000001</v>
      </c>
      <c r="BI100" s="45">
        <v>0</v>
      </c>
      <c r="BJ100" s="54">
        <v>44.864394764000004</v>
      </c>
      <c r="BK100" s="49">
        <f t="shared" si="9"/>
        <v>1507.2104921669998</v>
      </c>
    </row>
    <row r="101" spans="1:63" ht="12.75">
      <c r="A101" s="11"/>
      <c r="B101" s="24" t="s">
        <v>113</v>
      </c>
      <c r="C101" s="78">
        <v>0</v>
      </c>
      <c r="D101" s="53">
        <v>33.324648987</v>
      </c>
      <c r="E101" s="45">
        <v>0</v>
      </c>
      <c r="F101" s="45">
        <v>0</v>
      </c>
      <c r="G101" s="54">
        <v>0</v>
      </c>
      <c r="H101" s="78">
        <v>7.537399984</v>
      </c>
      <c r="I101" s="45">
        <v>0.471123952</v>
      </c>
      <c r="J101" s="45">
        <v>0</v>
      </c>
      <c r="K101" s="45">
        <v>0</v>
      </c>
      <c r="L101" s="54">
        <v>44.428501458</v>
      </c>
      <c r="M101" s="78">
        <v>0</v>
      </c>
      <c r="N101" s="53">
        <v>0</v>
      </c>
      <c r="O101" s="45">
        <v>0</v>
      </c>
      <c r="P101" s="45">
        <v>0</v>
      </c>
      <c r="Q101" s="54">
        <v>0</v>
      </c>
      <c r="R101" s="78">
        <v>2.276578356</v>
      </c>
      <c r="S101" s="45">
        <v>0.032584491</v>
      </c>
      <c r="T101" s="45">
        <v>0</v>
      </c>
      <c r="U101" s="45">
        <v>0</v>
      </c>
      <c r="V101" s="54">
        <v>0.624699745</v>
      </c>
      <c r="W101" s="78">
        <v>0</v>
      </c>
      <c r="X101" s="45">
        <v>0</v>
      </c>
      <c r="Y101" s="45">
        <v>0</v>
      </c>
      <c r="Z101" s="45">
        <v>0</v>
      </c>
      <c r="AA101" s="54">
        <v>0</v>
      </c>
      <c r="AB101" s="78">
        <v>0.765994123</v>
      </c>
      <c r="AC101" s="45">
        <v>0</v>
      </c>
      <c r="AD101" s="45">
        <v>0</v>
      </c>
      <c r="AE101" s="45">
        <v>0</v>
      </c>
      <c r="AF101" s="54">
        <v>0.022105388</v>
      </c>
      <c r="AG101" s="78">
        <v>0</v>
      </c>
      <c r="AH101" s="45">
        <v>0</v>
      </c>
      <c r="AI101" s="45">
        <v>0</v>
      </c>
      <c r="AJ101" s="45">
        <v>0</v>
      </c>
      <c r="AK101" s="54">
        <v>0</v>
      </c>
      <c r="AL101" s="78">
        <v>0.421073853</v>
      </c>
      <c r="AM101" s="45">
        <v>0.012391828</v>
      </c>
      <c r="AN101" s="45">
        <v>0</v>
      </c>
      <c r="AO101" s="45">
        <v>0</v>
      </c>
      <c r="AP101" s="54">
        <v>0</v>
      </c>
      <c r="AQ101" s="78">
        <v>0</v>
      </c>
      <c r="AR101" s="53">
        <v>0</v>
      </c>
      <c r="AS101" s="45">
        <v>0</v>
      </c>
      <c r="AT101" s="45">
        <v>0</v>
      </c>
      <c r="AU101" s="54">
        <v>0</v>
      </c>
      <c r="AV101" s="78">
        <v>671.60242304</v>
      </c>
      <c r="AW101" s="45">
        <v>148.491184929</v>
      </c>
      <c r="AX101" s="45">
        <v>3.252740595</v>
      </c>
      <c r="AY101" s="45">
        <v>0</v>
      </c>
      <c r="AZ101" s="54">
        <v>297.61834075</v>
      </c>
      <c r="BA101" s="78">
        <v>0</v>
      </c>
      <c r="BB101" s="53">
        <v>0</v>
      </c>
      <c r="BC101" s="45">
        <v>0</v>
      </c>
      <c r="BD101" s="45">
        <v>0</v>
      </c>
      <c r="BE101" s="54">
        <v>0</v>
      </c>
      <c r="BF101" s="78">
        <v>187.735275044</v>
      </c>
      <c r="BG101" s="53">
        <v>10.544491934</v>
      </c>
      <c r="BH101" s="45">
        <v>0.484205287</v>
      </c>
      <c r="BI101" s="45">
        <v>0</v>
      </c>
      <c r="BJ101" s="54">
        <v>26.632146727</v>
      </c>
      <c r="BK101" s="49">
        <f t="shared" si="9"/>
        <v>1436.2779104709998</v>
      </c>
    </row>
    <row r="102" spans="1:63" ht="12.75">
      <c r="A102" s="11"/>
      <c r="B102" s="24" t="s">
        <v>114</v>
      </c>
      <c r="C102" s="78">
        <v>0</v>
      </c>
      <c r="D102" s="53">
        <v>17.939965171</v>
      </c>
      <c r="E102" s="45">
        <v>0</v>
      </c>
      <c r="F102" s="45">
        <v>0</v>
      </c>
      <c r="G102" s="54">
        <v>0</v>
      </c>
      <c r="H102" s="78">
        <v>0.8848416000000001</v>
      </c>
      <c r="I102" s="45">
        <v>0.016129032</v>
      </c>
      <c r="J102" s="45">
        <v>0</v>
      </c>
      <c r="K102" s="45">
        <v>0</v>
      </c>
      <c r="L102" s="54">
        <v>6.545958527999999</v>
      </c>
      <c r="M102" s="78">
        <v>0</v>
      </c>
      <c r="N102" s="53">
        <v>0</v>
      </c>
      <c r="O102" s="45">
        <v>0</v>
      </c>
      <c r="P102" s="45">
        <v>0</v>
      </c>
      <c r="Q102" s="54">
        <v>0</v>
      </c>
      <c r="R102" s="78">
        <v>0.13244795099999998</v>
      </c>
      <c r="S102" s="45">
        <v>0</v>
      </c>
      <c r="T102" s="45">
        <v>0</v>
      </c>
      <c r="U102" s="45">
        <v>0</v>
      </c>
      <c r="V102" s="54">
        <v>0</v>
      </c>
      <c r="W102" s="78">
        <v>0</v>
      </c>
      <c r="X102" s="45">
        <v>0</v>
      </c>
      <c r="Y102" s="45">
        <v>0</v>
      </c>
      <c r="Z102" s="45">
        <v>0</v>
      </c>
      <c r="AA102" s="54">
        <v>0</v>
      </c>
      <c r="AB102" s="78">
        <v>0.0032670739999999996</v>
      </c>
      <c r="AC102" s="45">
        <v>0</v>
      </c>
      <c r="AD102" s="45">
        <v>0</v>
      </c>
      <c r="AE102" s="45">
        <v>0</v>
      </c>
      <c r="AF102" s="54">
        <v>0</v>
      </c>
      <c r="AG102" s="78">
        <v>0</v>
      </c>
      <c r="AH102" s="45">
        <v>0</v>
      </c>
      <c r="AI102" s="45">
        <v>0</v>
      </c>
      <c r="AJ102" s="45">
        <v>0</v>
      </c>
      <c r="AK102" s="54">
        <v>0</v>
      </c>
      <c r="AL102" s="78">
        <v>0.003013791</v>
      </c>
      <c r="AM102" s="45">
        <v>0</v>
      </c>
      <c r="AN102" s="45">
        <v>0</v>
      </c>
      <c r="AO102" s="45">
        <v>0</v>
      </c>
      <c r="AP102" s="54">
        <v>0</v>
      </c>
      <c r="AQ102" s="78">
        <v>0</v>
      </c>
      <c r="AR102" s="53">
        <v>0</v>
      </c>
      <c r="AS102" s="45">
        <v>0</v>
      </c>
      <c r="AT102" s="45">
        <v>0</v>
      </c>
      <c r="AU102" s="54">
        <v>0</v>
      </c>
      <c r="AV102" s="78">
        <v>27.658470398</v>
      </c>
      <c r="AW102" s="45">
        <v>4.068776657</v>
      </c>
      <c r="AX102" s="45">
        <v>0</v>
      </c>
      <c r="AY102" s="45">
        <v>0</v>
      </c>
      <c r="AZ102" s="54">
        <v>14.746205043</v>
      </c>
      <c r="BA102" s="78">
        <v>0</v>
      </c>
      <c r="BB102" s="53">
        <v>0</v>
      </c>
      <c r="BC102" s="45">
        <v>0</v>
      </c>
      <c r="BD102" s="45">
        <v>0</v>
      </c>
      <c r="BE102" s="54">
        <v>0</v>
      </c>
      <c r="BF102" s="78">
        <v>7.928952356</v>
      </c>
      <c r="BG102" s="53">
        <v>0.21553139500000001</v>
      </c>
      <c r="BH102" s="45">
        <v>0.415581885</v>
      </c>
      <c r="BI102" s="45">
        <v>0</v>
      </c>
      <c r="BJ102" s="54">
        <v>1.006031214</v>
      </c>
      <c r="BK102" s="49">
        <f t="shared" si="9"/>
        <v>81.565172095</v>
      </c>
    </row>
    <row r="103" spans="1:63" ht="12.75">
      <c r="A103" s="11"/>
      <c r="B103" s="24" t="s">
        <v>115</v>
      </c>
      <c r="C103" s="78">
        <v>0</v>
      </c>
      <c r="D103" s="53">
        <v>102.662461251</v>
      </c>
      <c r="E103" s="45">
        <v>0</v>
      </c>
      <c r="F103" s="45">
        <v>0</v>
      </c>
      <c r="G103" s="54">
        <v>0</v>
      </c>
      <c r="H103" s="78">
        <v>42.449000379</v>
      </c>
      <c r="I103" s="45">
        <v>112.9568296</v>
      </c>
      <c r="J103" s="45">
        <v>0.288859804</v>
      </c>
      <c r="K103" s="45">
        <v>0</v>
      </c>
      <c r="L103" s="54">
        <v>108.32736919</v>
      </c>
      <c r="M103" s="78">
        <v>0</v>
      </c>
      <c r="N103" s="53">
        <v>0</v>
      </c>
      <c r="O103" s="45">
        <v>0</v>
      </c>
      <c r="P103" s="45">
        <v>0</v>
      </c>
      <c r="Q103" s="54">
        <v>0</v>
      </c>
      <c r="R103" s="78">
        <v>18.743755514</v>
      </c>
      <c r="S103" s="45">
        <v>0.038219667</v>
      </c>
      <c r="T103" s="45">
        <v>0</v>
      </c>
      <c r="U103" s="45">
        <v>0</v>
      </c>
      <c r="V103" s="54">
        <v>1.094552873</v>
      </c>
      <c r="W103" s="78">
        <v>0</v>
      </c>
      <c r="X103" s="45">
        <v>0</v>
      </c>
      <c r="Y103" s="45">
        <v>0</v>
      </c>
      <c r="Z103" s="45">
        <v>0</v>
      </c>
      <c r="AA103" s="54">
        <v>0</v>
      </c>
      <c r="AB103" s="78">
        <v>0.476796102</v>
      </c>
      <c r="AC103" s="45">
        <v>0</v>
      </c>
      <c r="AD103" s="45">
        <v>0</v>
      </c>
      <c r="AE103" s="45">
        <v>0</v>
      </c>
      <c r="AF103" s="54">
        <v>0.002017876</v>
      </c>
      <c r="AG103" s="78">
        <v>0</v>
      </c>
      <c r="AH103" s="45">
        <v>0</v>
      </c>
      <c r="AI103" s="45">
        <v>0</v>
      </c>
      <c r="AJ103" s="45">
        <v>0</v>
      </c>
      <c r="AK103" s="54">
        <v>0</v>
      </c>
      <c r="AL103" s="78">
        <v>0.225347375</v>
      </c>
      <c r="AM103" s="45">
        <v>0</v>
      </c>
      <c r="AN103" s="45">
        <v>0</v>
      </c>
      <c r="AO103" s="45">
        <v>0</v>
      </c>
      <c r="AP103" s="54">
        <v>0.049770027</v>
      </c>
      <c r="AQ103" s="78">
        <v>0</v>
      </c>
      <c r="AR103" s="53">
        <v>64.82954805</v>
      </c>
      <c r="AS103" s="45">
        <v>0</v>
      </c>
      <c r="AT103" s="45">
        <v>0</v>
      </c>
      <c r="AU103" s="54">
        <v>0</v>
      </c>
      <c r="AV103" s="78">
        <v>1425.6006666169997</v>
      </c>
      <c r="AW103" s="45">
        <v>235.79012411400004</v>
      </c>
      <c r="AX103" s="45">
        <v>5.058671673</v>
      </c>
      <c r="AY103" s="45">
        <v>0</v>
      </c>
      <c r="AZ103" s="54">
        <v>712.329284576</v>
      </c>
      <c r="BA103" s="78">
        <v>0</v>
      </c>
      <c r="BB103" s="53">
        <v>0</v>
      </c>
      <c r="BC103" s="45">
        <v>0</v>
      </c>
      <c r="BD103" s="45">
        <v>0</v>
      </c>
      <c r="BE103" s="54">
        <v>0</v>
      </c>
      <c r="BF103" s="78">
        <v>401.623815304</v>
      </c>
      <c r="BG103" s="53">
        <v>20.492934940999998</v>
      </c>
      <c r="BH103" s="45">
        <v>0</v>
      </c>
      <c r="BI103" s="45">
        <v>0</v>
      </c>
      <c r="BJ103" s="54">
        <v>55.295513328</v>
      </c>
      <c r="BK103" s="49">
        <f t="shared" si="9"/>
        <v>3308.335538261</v>
      </c>
    </row>
    <row r="104" spans="1:63" ht="12.75">
      <c r="A104" s="36"/>
      <c r="B104" s="37" t="s">
        <v>82</v>
      </c>
      <c r="C104" s="86">
        <f aca="true" t="shared" si="10" ref="C104:BJ104">SUM(C94:C103)</f>
        <v>0</v>
      </c>
      <c r="D104" s="87">
        <f t="shared" si="10"/>
        <v>280.206289261</v>
      </c>
      <c r="E104" s="87">
        <f t="shared" si="10"/>
        <v>0</v>
      </c>
      <c r="F104" s="87">
        <f t="shared" si="10"/>
        <v>0</v>
      </c>
      <c r="G104" s="57">
        <f t="shared" si="10"/>
        <v>0</v>
      </c>
      <c r="H104" s="86">
        <f t="shared" si="10"/>
        <v>112.151928519</v>
      </c>
      <c r="I104" s="87">
        <f t="shared" si="10"/>
        <v>202.37353343899997</v>
      </c>
      <c r="J104" s="87">
        <f t="shared" si="10"/>
        <v>0.288859804</v>
      </c>
      <c r="K104" s="87">
        <f t="shared" si="10"/>
        <v>0</v>
      </c>
      <c r="L104" s="57">
        <f t="shared" si="10"/>
        <v>299.404110521</v>
      </c>
      <c r="M104" s="86">
        <f t="shared" si="10"/>
        <v>0</v>
      </c>
      <c r="N104" s="87">
        <f t="shared" si="10"/>
        <v>0</v>
      </c>
      <c r="O104" s="87">
        <f t="shared" si="10"/>
        <v>0</v>
      </c>
      <c r="P104" s="87">
        <f t="shared" si="10"/>
        <v>0</v>
      </c>
      <c r="Q104" s="57">
        <f t="shared" si="10"/>
        <v>0</v>
      </c>
      <c r="R104" s="86">
        <f t="shared" si="10"/>
        <v>41.432215273</v>
      </c>
      <c r="S104" s="87">
        <f t="shared" si="10"/>
        <v>2.114849442</v>
      </c>
      <c r="T104" s="87">
        <f t="shared" si="10"/>
        <v>0</v>
      </c>
      <c r="U104" s="87">
        <f t="shared" si="10"/>
        <v>0</v>
      </c>
      <c r="V104" s="57">
        <f t="shared" si="10"/>
        <v>5.582603915</v>
      </c>
      <c r="W104" s="86">
        <f t="shared" si="10"/>
        <v>0</v>
      </c>
      <c r="X104" s="87">
        <f t="shared" si="10"/>
        <v>0</v>
      </c>
      <c r="Y104" s="87">
        <f t="shared" si="10"/>
        <v>0</v>
      </c>
      <c r="Z104" s="87">
        <f t="shared" si="10"/>
        <v>0</v>
      </c>
      <c r="AA104" s="57">
        <f t="shared" si="10"/>
        <v>0</v>
      </c>
      <c r="AB104" s="86">
        <f t="shared" si="10"/>
        <v>1.7117594919999999</v>
      </c>
      <c r="AC104" s="87">
        <f t="shared" si="10"/>
        <v>0</v>
      </c>
      <c r="AD104" s="87">
        <f t="shared" si="10"/>
        <v>0</v>
      </c>
      <c r="AE104" s="87">
        <f t="shared" si="10"/>
        <v>0</v>
      </c>
      <c r="AF104" s="57">
        <f t="shared" si="10"/>
        <v>0.062498705</v>
      </c>
      <c r="AG104" s="86">
        <f t="shared" si="10"/>
        <v>0</v>
      </c>
      <c r="AH104" s="87">
        <f t="shared" si="10"/>
        <v>0</v>
      </c>
      <c r="AI104" s="87">
        <f t="shared" si="10"/>
        <v>0</v>
      </c>
      <c r="AJ104" s="87">
        <f t="shared" si="10"/>
        <v>0</v>
      </c>
      <c r="AK104" s="57">
        <f t="shared" si="10"/>
        <v>0</v>
      </c>
      <c r="AL104" s="86">
        <f t="shared" si="10"/>
        <v>0.953345914</v>
      </c>
      <c r="AM104" s="87">
        <f t="shared" si="10"/>
        <v>0.012391828</v>
      </c>
      <c r="AN104" s="87">
        <f t="shared" si="10"/>
        <v>0</v>
      </c>
      <c r="AO104" s="87">
        <f t="shared" si="10"/>
        <v>0</v>
      </c>
      <c r="AP104" s="57">
        <f t="shared" si="10"/>
        <v>0.049770027</v>
      </c>
      <c r="AQ104" s="86">
        <f t="shared" si="10"/>
        <v>0</v>
      </c>
      <c r="AR104" s="87">
        <f t="shared" si="10"/>
        <v>90.805128208</v>
      </c>
      <c r="AS104" s="87">
        <f t="shared" si="10"/>
        <v>0</v>
      </c>
      <c r="AT104" s="87">
        <f t="shared" si="10"/>
        <v>0</v>
      </c>
      <c r="AU104" s="57">
        <f t="shared" si="10"/>
        <v>0</v>
      </c>
      <c r="AV104" s="86">
        <f t="shared" si="10"/>
        <v>4519.225839085</v>
      </c>
      <c r="AW104" s="87">
        <f t="shared" si="10"/>
        <v>952.0150777020001</v>
      </c>
      <c r="AX104" s="87">
        <f t="shared" si="10"/>
        <v>8.311412268</v>
      </c>
      <c r="AY104" s="87">
        <f t="shared" si="10"/>
        <v>0</v>
      </c>
      <c r="AZ104" s="57">
        <f t="shared" si="10"/>
        <v>3049.8896487559996</v>
      </c>
      <c r="BA104" s="86">
        <f t="shared" si="10"/>
        <v>0</v>
      </c>
      <c r="BB104" s="87">
        <f t="shared" si="10"/>
        <v>0</v>
      </c>
      <c r="BC104" s="87">
        <f t="shared" si="10"/>
        <v>0</v>
      </c>
      <c r="BD104" s="87">
        <f t="shared" si="10"/>
        <v>0</v>
      </c>
      <c r="BE104" s="57">
        <f t="shared" si="10"/>
        <v>0</v>
      </c>
      <c r="BF104" s="86">
        <f t="shared" si="10"/>
        <v>1347.2052513259998</v>
      </c>
      <c r="BG104" s="87">
        <f>SUM(BG94:BG103)</f>
        <v>113.61237870400002</v>
      </c>
      <c r="BH104" s="87">
        <f t="shared" si="10"/>
        <v>2.6248458660000002</v>
      </c>
      <c r="BI104" s="87">
        <f t="shared" si="10"/>
        <v>0</v>
      </c>
      <c r="BJ104" s="57">
        <f t="shared" si="10"/>
        <v>244.63020433199998</v>
      </c>
      <c r="BK104" s="68">
        <f>SUM(BK94:BK103)</f>
        <v>11274.663942386998</v>
      </c>
    </row>
    <row r="105" spans="1:63" ht="12.75">
      <c r="A105" s="36"/>
      <c r="B105" s="38" t="s">
        <v>80</v>
      </c>
      <c r="C105" s="50">
        <f aca="true" t="shared" si="11" ref="C105:AH105">+C104+C92</f>
        <v>0</v>
      </c>
      <c r="D105" s="76">
        <f t="shared" si="11"/>
        <v>280.206289261</v>
      </c>
      <c r="E105" s="76">
        <f t="shared" si="11"/>
        <v>0</v>
      </c>
      <c r="F105" s="76">
        <f t="shared" si="11"/>
        <v>0</v>
      </c>
      <c r="G105" s="73">
        <f t="shared" si="11"/>
        <v>0</v>
      </c>
      <c r="H105" s="50">
        <f t="shared" si="11"/>
        <v>117.07373898499999</v>
      </c>
      <c r="I105" s="76">
        <f t="shared" si="11"/>
        <v>202.38966247099998</v>
      </c>
      <c r="J105" s="76">
        <f t="shared" si="11"/>
        <v>0.288859804</v>
      </c>
      <c r="K105" s="76">
        <f t="shared" si="11"/>
        <v>0</v>
      </c>
      <c r="L105" s="73">
        <f t="shared" si="11"/>
        <v>299.591920636</v>
      </c>
      <c r="M105" s="50">
        <f t="shared" si="11"/>
        <v>0</v>
      </c>
      <c r="N105" s="76">
        <f t="shared" si="11"/>
        <v>0</v>
      </c>
      <c r="O105" s="76">
        <f t="shared" si="11"/>
        <v>0</v>
      </c>
      <c r="P105" s="76">
        <f t="shared" si="11"/>
        <v>0</v>
      </c>
      <c r="Q105" s="73">
        <f t="shared" si="11"/>
        <v>0</v>
      </c>
      <c r="R105" s="50">
        <f t="shared" si="11"/>
        <v>43.969828277999994</v>
      </c>
      <c r="S105" s="76">
        <f t="shared" si="11"/>
        <v>2.114849442</v>
      </c>
      <c r="T105" s="76">
        <f t="shared" si="11"/>
        <v>0</v>
      </c>
      <c r="U105" s="76">
        <f t="shared" si="11"/>
        <v>0</v>
      </c>
      <c r="V105" s="73">
        <f t="shared" si="11"/>
        <v>5.627461483</v>
      </c>
      <c r="W105" s="50">
        <f t="shared" si="11"/>
        <v>0</v>
      </c>
      <c r="X105" s="76">
        <f t="shared" si="11"/>
        <v>0</v>
      </c>
      <c r="Y105" s="76">
        <f t="shared" si="11"/>
        <v>0</v>
      </c>
      <c r="Z105" s="76">
        <f t="shared" si="11"/>
        <v>0</v>
      </c>
      <c r="AA105" s="73">
        <f t="shared" si="11"/>
        <v>0</v>
      </c>
      <c r="AB105" s="50">
        <f t="shared" si="11"/>
        <v>2.461252875</v>
      </c>
      <c r="AC105" s="76">
        <f t="shared" si="11"/>
        <v>0</v>
      </c>
      <c r="AD105" s="76">
        <f t="shared" si="11"/>
        <v>0</v>
      </c>
      <c r="AE105" s="76">
        <f t="shared" si="11"/>
        <v>0</v>
      </c>
      <c r="AF105" s="73">
        <f t="shared" si="11"/>
        <v>0.062498705</v>
      </c>
      <c r="AG105" s="50">
        <f t="shared" si="11"/>
        <v>0</v>
      </c>
      <c r="AH105" s="76">
        <f t="shared" si="11"/>
        <v>0</v>
      </c>
      <c r="AI105" s="76">
        <f aca="true" t="shared" si="12" ref="AI105:BK105">+AI104+AI92</f>
        <v>0</v>
      </c>
      <c r="AJ105" s="76">
        <f t="shared" si="12"/>
        <v>0</v>
      </c>
      <c r="AK105" s="73">
        <f t="shared" si="12"/>
        <v>0</v>
      </c>
      <c r="AL105" s="50">
        <f t="shared" si="12"/>
        <v>1.428905339</v>
      </c>
      <c r="AM105" s="76">
        <f t="shared" si="12"/>
        <v>0.012391828</v>
      </c>
      <c r="AN105" s="76">
        <f t="shared" si="12"/>
        <v>0</v>
      </c>
      <c r="AO105" s="76">
        <f t="shared" si="12"/>
        <v>0</v>
      </c>
      <c r="AP105" s="73">
        <f t="shared" si="12"/>
        <v>0.049770027</v>
      </c>
      <c r="AQ105" s="50">
        <f t="shared" si="12"/>
        <v>0</v>
      </c>
      <c r="AR105" s="76">
        <f t="shared" si="12"/>
        <v>90.805128208</v>
      </c>
      <c r="AS105" s="76">
        <f t="shared" si="12"/>
        <v>0</v>
      </c>
      <c r="AT105" s="76">
        <f t="shared" si="12"/>
        <v>0</v>
      </c>
      <c r="AU105" s="73">
        <f t="shared" si="12"/>
        <v>0</v>
      </c>
      <c r="AV105" s="50">
        <f t="shared" si="12"/>
        <v>5120.30877131</v>
      </c>
      <c r="AW105" s="76">
        <f t="shared" si="12"/>
        <v>959.4979140980001</v>
      </c>
      <c r="AX105" s="76">
        <f t="shared" si="12"/>
        <v>8.311412268</v>
      </c>
      <c r="AY105" s="76">
        <f t="shared" si="12"/>
        <v>0</v>
      </c>
      <c r="AZ105" s="73">
        <f t="shared" si="12"/>
        <v>3092.9032803489995</v>
      </c>
      <c r="BA105" s="50">
        <f t="shared" si="12"/>
        <v>0</v>
      </c>
      <c r="BB105" s="76">
        <f t="shared" si="12"/>
        <v>0</v>
      </c>
      <c r="BC105" s="76">
        <f t="shared" si="12"/>
        <v>0</v>
      </c>
      <c r="BD105" s="76">
        <f t="shared" si="12"/>
        <v>0</v>
      </c>
      <c r="BE105" s="73">
        <f t="shared" si="12"/>
        <v>0</v>
      </c>
      <c r="BF105" s="50">
        <f t="shared" si="12"/>
        <v>1635.8798819649999</v>
      </c>
      <c r="BG105" s="76">
        <f>+BG104+BG92</f>
        <v>124.06612260600002</v>
      </c>
      <c r="BH105" s="76">
        <f t="shared" si="12"/>
        <v>2.6248458660000002</v>
      </c>
      <c r="BI105" s="76">
        <f t="shared" si="12"/>
        <v>0</v>
      </c>
      <c r="BJ105" s="73">
        <f t="shared" si="12"/>
        <v>256.635315716</v>
      </c>
      <c r="BK105" s="52">
        <f t="shared" si="12"/>
        <v>12246.310101519999</v>
      </c>
    </row>
    <row r="106" spans="1:63" ht="3" customHeight="1">
      <c r="A106" s="11"/>
      <c r="B106" s="18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2"/>
    </row>
    <row r="107" spans="1:63" ht="12.75">
      <c r="A107" s="11" t="s">
        <v>18</v>
      </c>
      <c r="B107" s="17" t="s">
        <v>8</v>
      </c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2"/>
    </row>
    <row r="108" spans="1:63" ht="12.75">
      <c r="A108" s="11" t="s">
        <v>72</v>
      </c>
      <c r="B108" s="18" t="s">
        <v>19</v>
      </c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2"/>
    </row>
    <row r="109" spans="1:63" ht="12.75">
      <c r="A109" s="11"/>
      <c r="B109" s="24" t="s">
        <v>116</v>
      </c>
      <c r="C109" s="78">
        <v>0</v>
      </c>
      <c r="D109" s="53">
        <v>0</v>
      </c>
      <c r="E109" s="45">
        <v>0</v>
      </c>
      <c r="F109" s="45">
        <v>0</v>
      </c>
      <c r="G109" s="54">
        <v>0</v>
      </c>
      <c r="H109" s="78">
        <v>2.4258660130000003</v>
      </c>
      <c r="I109" s="45">
        <v>0.052215078000000005</v>
      </c>
      <c r="J109" s="45">
        <v>0</v>
      </c>
      <c r="K109" s="45">
        <v>0</v>
      </c>
      <c r="L109" s="54">
        <v>1.0595412020000001</v>
      </c>
      <c r="M109" s="78">
        <v>0</v>
      </c>
      <c r="N109" s="53">
        <v>0</v>
      </c>
      <c r="O109" s="45">
        <v>0</v>
      </c>
      <c r="P109" s="45">
        <v>0</v>
      </c>
      <c r="Q109" s="54">
        <v>0</v>
      </c>
      <c r="R109" s="78">
        <v>0.608571642</v>
      </c>
      <c r="S109" s="45">
        <v>0</v>
      </c>
      <c r="T109" s="45">
        <v>0</v>
      </c>
      <c r="U109" s="45">
        <v>0</v>
      </c>
      <c r="V109" s="54">
        <v>0.6301570619999999</v>
      </c>
      <c r="W109" s="78">
        <v>0</v>
      </c>
      <c r="X109" s="45">
        <v>0</v>
      </c>
      <c r="Y109" s="45">
        <v>0</v>
      </c>
      <c r="Z109" s="45">
        <v>0</v>
      </c>
      <c r="AA109" s="54">
        <v>0</v>
      </c>
      <c r="AB109" s="78">
        <v>0.031548704</v>
      </c>
      <c r="AC109" s="45">
        <v>0</v>
      </c>
      <c r="AD109" s="45">
        <v>0</v>
      </c>
      <c r="AE109" s="45">
        <v>0</v>
      </c>
      <c r="AF109" s="54">
        <v>0.19571883899999998</v>
      </c>
      <c r="AG109" s="78">
        <v>0</v>
      </c>
      <c r="AH109" s="45">
        <v>0</v>
      </c>
      <c r="AI109" s="45">
        <v>0</v>
      </c>
      <c r="AJ109" s="45">
        <v>0</v>
      </c>
      <c r="AK109" s="54">
        <v>0</v>
      </c>
      <c r="AL109" s="78">
        <v>0.009211682</v>
      </c>
      <c r="AM109" s="45">
        <v>0</v>
      </c>
      <c r="AN109" s="45">
        <v>0</v>
      </c>
      <c r="AO109" s="45">
        <v>0</v>
      </c>
      <c r="AP109" s="54">
        <v>0</v>
      </c>
      <c r="AQ109" s="78">
        <v>0</v>
      </c>
      <c r="AR109" s="53">
        <v>0</v>
      </c>
      <c r="AS109" s="45">
        <v>0</v>
      </c>
      <c r="AT109" s="45">
        <v>0</v>
      </c>
      <c r="AU109" s="54">
        <v>0</v>
      </c>
      <c r="AV109" s="78">
        <v>152.11294584900003</v>
      </c>
      <c r="AW109" s="45">
        <v>66.745051296</v>
      </c>
      <c r="AX109" s="45">
        <v>0.166186529</v>
      </c>
      <c r="AY109" s="45">
        <v>0</v>
      </c>
      <c r="AZ109" s="54">
        <v>237.429664472</v>
      </c>
      <c r="BA109" s="78">
        <v>0</v>
      </c>
      <c r="BB109" s="53">
        <v>0</v>
      </c>
      <c r="BC109" s="45">
        <v>0</v>
      </c>
      <c r="BD109" s="45">
        <v>0</v>
      </c>
      <c r="BE109" s="54">
        <v>0</v>
      </c>
      <c r="BF109" s="78">
        <v>36.93833869200001</v>
      </c>
      <c r="BG109" s="53">
        <v>5.371946919</v>
      </c>
      <c r="BH109" s="45">
        <v>0</v>
      </c>
      <c r="BI109" s="45">
        <v>0</v>
      </c>
      <c r="BJ109" s="54">
        <v>22.947824472</v>
      </c>
      <c r="BK109" s="62">
        <f>SUM(C109:BJ109)</f>
        <v>526.724788451</v>
      </c>
    </row>
    <row r="110" spans="1:63" ht="12.75">
      <c r="A110" s="36"/>
      <c r="B110" s="38" t="s">
        <v>79</v>
      </c>
      <c r="C110" s="50">
        <f aca="true" t="shared" si="13" ref="C110:AH110">SUM(C109:C109)</f>
        <v>0</v>
      </c>
      <c r="D110" s="76">
        <f t="shared" si="13"/>
        <v>0</v>
      </c>
      <c r="E110" s="76">
        <f t="shared" si="13"/>
        <v>0</v>
      </c>
      <c r="F110" s="76">
        <f t="shared" si="13"/>
        <v>0</v>
      </c>
      <c r="G110" s="73">
        <f t="shared" si="13"/>
        <v>0</v>
      </c>
      <c r="H110" s="50">
        <f t="shared" si="13"/>
        <v>2.4258660130000003</v>
      </c>
      <c r="I110" s="76">
        <f t="shared" si="13"/>
        <v>0.052215078000000005</v>
      </c>
      <c r="J110" s="76">
        <f t="shared" si="13"/>
        <v>0</v>
      </c>
      <c r="K110" s="76">
        <f t="shared" si="13"/>
        <v>0</v>
      </c>
      <c r="L110" s="73">
        <f t="shared" si="13"/>
        <v>1.0595412020000001</v>
      </c>
      <c r="M110" s="50">
        <f t="shared" si="13"/>
        <v>0</v>
      </c>
      <c r="N110" s="76">
        <f t="shared" si="13"/>
        <v>0</v>
      </c>
      <c r="O110" s="76">
        <f t="shared" si="13"/>
        <v>0</v>
      </c>
      <c r="P110" s="76">
        <f t="shared" si="13"/>
        <v>0</v>
      </c>
      <c r="Q110" s="73">
        <f t="shared" si="13"/>
        <v>0</v>
      </c>
      <c r="R110" s="50">
        <f t="shared" si="13"/>
        <v>0.608571642</v>
      </c>
      <c r="S110" s="76">
        <f t="shared" si="13"/>
        <v>0</v>
      </c>
      <c r="T110" s="76">
        <f t="shared" si="13"/>
        <v>0</v>
      </c>
      <c r="U110" s="76">
        <f t="shared" si="13"/>
        <v>0</v>
      </c>
      <c r="V110" s="73">
        <f t="shared" si="13"/>
        <v>0.6301570619999999</v>
      </c>
      <c r="W110" s="50">
        <f t="shared" si="13"/>
        <v>0</v>
      </c>
      <c r="X110" s="76">
        <f t="shared" si="13"/>
        <v>0</v>
      </c>
      <c r="Y110" s="76">
        <f t="shared" si="13"/>
        <v>0</v>
      </c>
      <c r="Z110" s="76">
        <f t="shared" si="13"/>
        <v>0</v>
      </c>
      <c r="AA110" s="73">
        <f t="shared" si="13"/>
        <v>0</v>
      </c>
      <c r="AB110" s="50">
        <f t="shared" si="13"/>
        <v>0.031548704</v>
      </c>
      <c r="AC110" s="76">
        <f t="shared" si="13"/>
        <v>0</v>
      </c>
      <c r="AD110" s="76">
        <f t="shared" si="13"/>
        <v>0</v>
      </c>
      <c r="AE110" s="76">
        <f t="shared" si="13"/>
        <v>0</v>
      </c>
      <c r="AF110" s="73">
        <f t="shared" si="13"/>
        <v>0.19571883899999998</v>
      </c>
      <c r="AG110" s="50">
        <f t="shared" si="13"/>
        <v>0</v>
      </c>
      <c r="AH110" s="76">
        <f t="shared" si="13"/>
        <v>0</v>
      </c>
      <c r="AI110" s="76">
        <f aca="true" t="shared" si="14" ref="AI110:BK110">SUM(AI109:AI109)</f>
        <v>0</v>
      </c>
      <c r="AJ110" s="76">
        <f t="shared" si="14"/>
        <v>0</v>
      </c>
      <c r="AK110" s="73">
        <f t="shared" si="14"/>
        <v>0</v>
      </c>
      <c r="AL110" s="50">
        <f t="shared" si="14"/>
        <v>0.009211682</v>
      </c>
      <c r="AM110" s="76">
        <f t="shared" si="14"/>
        <v>0</v>
      </c>
      <c r="AN110" s="76">
        <f t="shared" si="14"/>
        <v>0</v>
      </c>
      <c r="AO110" s="76">
        <f t="shared" si="14"/>
        <v>0</v>
      </c>
      <c r="AP110" s="73">
        <f t="shared" si="14"/>
        <v>0</v>
      </c>
      <c r="AQ110" s="50">
        <f t="shared" si="14"/>
        <v>0</v>
      </c>
      <c r="AR110" s="76">
        <f>SUM(AR109:AR109)</f>
        <v>0</v>
      </c>
      <c r="AS110" s="76">
        <f t="shared" si="14"/>
        <v>0</v>
      </c>
      <c r="AT110" s="76">
        <f t="shared" si="14"/>
        <v>0</v>
      </c>
      <c r="AU110" s="73">
        <f t="shared" si="14"/>
        <v>0</v>
      </c>
      <c r="AV110" s="50">
        <f t="shared" si="14"/>
        <v>152.11294584900003</v>
      </c>
      <c r="AW110" s="76">
        <f t="shared" si="14"/>
        <v>66.745051296</v>
      </c>
      <c r="AX110" s="76">
        <f t="shared" si="14"/>
        <v>0.166186529</v>
      </c>
      <c r="AY110" s="76">
        <f t="shared" si="14"/>
        <v>0</v>
      </c>
      <c r="AZ110" s="73">
        <f t="shared" si="14"/>
        <v>237.429664472</v>
      </c>
      <c r="BA110" s="50">
        <f t="shared" si="14"/>
        <v>0</v>
      </c>
      <c r="BB110" s="76">
        <f t="shared" si="14"/>
        <v>0</v>
      </c>
      <c r="BC110" s="76">
        <f t="shared" si="14"/>
        <v>0</v>
      </c>
      <c r="BD110" s="76">
        <f t="shared" si="14"/>
        <v>0</v>
      </c>
      <c r="BE110" s="73">
        <f t="shared" si="14"/>
        <v>0</v>
      </c>
      <c r="BF110" s="50">
        <f t="shared" si="14"/>
        <v>36.93833869200001</v>
      </c>
      <c r="BG110" s="76">
        <f t="shared" si="14"/>
        <v>5.371946919</v>
      </c>
      <c r="BH110" s="76">
        <f t="shared" si="14"/>
        <v>0</v>
      </c>
      <c r="BI110" s="76">
        <f t="shared" si="14"/>
        <v>0</v>
      </c>
      <c r="BJ110" s="73">
        <f t="shared" si="14"/>
        <v>22.947824472</v>
      </c>
      <c r="BK110" s="90">
        <f t="shared" si="14"/>
        <v>526.724788451</v>
      </c>
    </row>
    <row r="111" spans="1:63" ht="2.25" customHeight="1">
      <c r="A111" s="11"/>
      <c r="B111" s="18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2"/>
    </row>
    <row r="112" spans="1:63" ht="12.75">
      <c r="A112" s="11" t="s">
        <v>4</v>
      </c>
      <c r="B112" s="17" t="s">
        <v>9</v>
      </c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2"/>
    </row>
    <row r="113" spans="1:63" ht="12.75">
      <c r="A113" s="11" t="s">
        <v>72</v>
      </c>
      <c r="B113" s="18" t="s">
        <v>20</v>
      </c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2"/>
    </row>
    <row r="114" spans="1:63" ht="12.75">
      <c r="A114" s="11"/>
      <c r="B114" s="19" t="s">
        <v>33</v>
      </c>
      <c r="C114" s="58"/>
      <c r="D114" s="59"/>
      <c r="E114" s="60"/>
      <c r="F114" s="60"/>
      <c r="G114" s="61"/>
      <c r="H114" s="58"/>
      <c r="I114" s="60"/>
      <c r="J114" s="60"/>
      <c r="K114" s="60"/>
      <c r="L114" s="61"/>
      <c r="M114" s="58"/>
      <c r="N114" s="59"/>
      <c r="O114" s="60"/>
      <c r="P114" s="60"/>
      <c r="Q114" s="61"/>
      <c r="R114" s="58"/>
      <c r="S114" s="60"/>
      <c r="T114" s="60"/>
      <c r="U114" s="60"/>
      <c r="V114" s="61"/>
      <c r="W114" s="58"/>
      <c r="X114" s="60"/>
      <c r="Y114" s="60"/>
      <c r="Z114" s="60"/>
      <c r="AA114" s="61"/>
      <c r="AB114" s="58"/>
      <c r="AC114" s="60"/>
      <c r="AD114" s="60"/>
      <c r="AE114" s="60"/>
      <c r="AF114" s="61"/>
      <c r="AG114" s="58"/>
      <c r="AH114" s="60"/>
      <c r="AI114" s="60"/>
      <c r="AJ114" s="60"/>
      <c r="AK114" s="61"/>
      <c r="AL114" s="58"/>
      <c r="AM114" s="60"/>
      <c r="AN114" s="60"/>
      <c r="AO114" s="60"/>
      <c r="AP114" s="61"/>
      <c r="AQ114" s="58"/>
      <c r="AR114" s="59"/>
      <c r="AS114" s="60"/>
      <c r="AT114" s="60"/>
      <c r="AU114" s="61"/>
      <c r="AV114" s="58"/>
      <c r="AW114" s="60"/>
      <c r="AX114" s="60"/>
      <c r="AY114" s="60"/>
      <c r="AZ114" s="61"/>
      <c r="BA114" s="58"/>
      <c r="BB114" s="59"/>
      <c r="BC114" s="60"/>
      <c r="BD114" s="60"/>
      <c r="BE114" s="61"/>
      <c r="BF114" s="58"/>
      <c r="BG114" s="59"/>
      <c r="BH114" s="60"/>
      <c r="BI114" s="60"/>
      <c r="BJ114" s="61"/>
      <c r="BK114" s="62"/>
    </row>
    <row r="115" spans="1:256" s="39" customFormat="1" ht="12.75">
      <c r="A115" s="36"/>
      <c r="B115" s="37" t="s">
        <v>81</v>
      </c>
      <c r="C115" s="63"/>
      <c r="D115" s="64"/>
      <c r="E115" s="64"/>
      <c r="F115" s="64"/>
      <c r="G115" s="65"/>
      <c r="H115" s="63"/>
      <c r="I115" s="64"/>
      <c r="J115" s="64"/>
      <c r="K115" s="64"/>
      <c r="L115" s="65"/>
      <c r="M115" s="63"/>
      <c r="N115" s="64"/>
      <c r="O115" s="64"/>
      <c r="P115" s="64"/>
      <c r="Q115" s="65"/>
      <c r="R115" s="63"/>
      <c r="S115" s="64"/>
      <c r="T115" s="64"/>
      <c r="U115" s="64"/>
      <c r="V115" s="65"/>
      <c r="W115" s="63"/>
      <c r="X115" s="64"/>
      <c r="Y115" s="64"/>
      <c r="Z115" s="64"/>
      <c r="AA115" s="65"/>
      <c r="AB115" s="63"/>
      <c r="AC115" s="64"/>
      <c r="AD115" s="64"/>
      <c r="AE115" s="64"/>
      <c r="AF115" s="65"/>
      <c r="AG115" s="63"/>
      <c r="AH115" s="64"/>
      <c r="AI115" s="64"/>
      <c r="AJ115" s="64"/>
      <c r="AK115" s="65"/>
      <c r="AL115" s="63"/>
      <c r="AM115" s="64"/>
      <c r="AN115" s="64"/>
      <c r="AO115" s="64"/>
      <c r="AP115" s="65"/>
      <c r="AQ115" s="63"/>
      <c r="AR115" s="64"/>
      <c r="AS115" s="64"/>
      <c r="AT115" s="64"/>
      <c r="AU115" s="65"/>
      <c r="AV115" s="63"/>
      <c r="AW115" s="64"/>
      <c r="AX115" s="64"/>
      <c r="AY115" s="64"/>
      <c r="AZ115" s="65"/>
      <c r="BA115" s="63"/>
      <c r="BB115" s="64"/>
      <c r="BC115" s="64"/>
      <c r="BD115" s="64"/>
      <c r="BE115" s="65"/>
      <c r="BF115" s="63"/>
      <c r="BG115" s="64"/>
      <c r="BH115" s="64"/>
      <c r="BI115" s="64"/>
      <c r="BJ115" s="65"/>
      <c r="BK115" s="66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63" ht="12.75">
      <c r="A116" s="11" t="s">
        <v>73</v>
      </c>
      <c r="B116" s="18" t="s">
        <v>21</v>
      </c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2"/>
    </row>
    <row r="117" spans="1:63" ht="12.75">
      <c r="A117" s="11"/>
      <c r="B117" s="19" t="s">
        <v>33</v>
      </c>
      <c r="C117" s="58"/>
      <c r="D117" s="59"/>
      <c r="E117" s="60"/>
      <c r="F117" s="60"/>
      <c r="G117" s="61"/>
      <c r="H117" s="58"/>
      <c r="I117" s="60"/>
      <c r="J117" s="60"/>
      <c r="K117" s="60"/>
      <c r="L117" s="61"/>
      <c r="M117" s="58"/>
      <c r="N117" s="59"/>
      <c r="O117" s="60"/>
      <c r="P117" s="60"/>
      <c r="Q117" s="61"/>
      <c r="R117" s="58"/>
      <c r="S117" s="60"/>
      <c r="T117" s="60"/>
      <c r="U117" s="60"/>
      <c r="V117" s="61"/>
      <c r="W117" s="58"/>
      <c r="X117" s="60"/>
      <c r="Y117" s="60"/>
      <c r="Z117" s="60"/>
      <c r="AA117" s="61"/>
      <c r="AB117" s="58"/>
      <c r="AC117" s="60"/>
      <c r="AD117" s="60"/>
      <c r="AE117" s="60"/>
      <c r="AF117" s="61"/>
      <c r="AG117" s="58"/>
      <c r="AH117" s="60"/>
      <c r="AI117" s="60"/>
      <c r="AJ117" s="60"/>
      <c r="AK117" s="61"/>
      <c r="AL117" s="58"/>
      <c r="AM117" s="60"/>
      <c r="AN117" s="60"/>
      <c r="AO117" s="60"/>
      <c r="AP117" s="61"/>
      <c r="AQ117" s="58"/>
      <c r="AR117" s="59"/>
      <c r="AS117" s="60"/>
      <c r="AT117" s="60"/>
      <c r="AU117" s="61"/>
      <c r="AV117" s="58"/>
      <c r="AW117" s="60"/>
      <c r="AX117" s="60"/>
      <c r="AY117" s="60"/>
      <c r="AZ117" s="61"/>
      <c r="BA117" s="58"/>
      <c r="BB117" s="59"/>
      <c r="BC117" s="60"/>
      <c r="BD117" s="60"/>
      <c r="BE117" s="61"/>
      <c r="BF117" s="58"/>
      <c r="BG117" s="59"/>
      <c r="BH117" s="60"/>
      <c r="BI117" s="60"/>
      <c r="BJ117" s="61"/>
      <c r="BK117" s="62"/>
    </row>
    <row r="118" spans="1:256" s="39" customFormat="1" ht="12.75">
      <c r="A118" s="36"/>
      <c r="B118" s="38" t="s">
        <v>82</v>
      </c>
      <c r="C118" s="63"/>
      <c r="D118" s="64"/>
      <c r="E118" s="64"/>
      <c r="F118" s="64"/>
      <c r="G118" s="65"/>
      <c r="H118" s="63"/>
      <c r="I118" s="64"/>
      <c r="J118" s="64"/>
      <c r="K118" s="64"/>
      <c r="L118" s="65"/>
      <c r="M118" s="63"/>
      <c r="N118" s="64"/>
      <c r="O118" s="64"/>
      <c r="P118" s="64"/>
      <c r="Q118" s="65"/>
      <c r="R118" s="63"/>
      <c r="S118" s="64"/>
      <c r="T118" s="64"/>
      <c r="U118" s="64"/>
      <c r="V118" s="65"/>
      <c r="W118" s="63"/>
      <c r="X118" s="64"/>
      <c r="Y118" s="64"/>
      <c r="Z118" s="64"/>
      <c r="AA118" s="65"/>
      <c r="AB118" s="63"/>
      <c r="AC118" s="64"/>
      <c r="AD118" s="64"/>
      <c r="AE118" s="64"/>
      <c r="AF118" s="65"/>
      <c r="AG118" s="63"/>
      <c r="AH118" s="64"/>
      <c r="AI118" s="64"/>
      <c r="AJ118" s="64"/>
      <c r="AK118" s="65"/>
      <c r="AL118" s="63"/>
      <c r="AM118" s="64"/>
      <c r="AN118" s="64"/>
      <c r="AO118" s="64"/>
      <c r="AP118" s="65"/>
      <c r="AQ118" s="63"/>
      <c r="AR118" s="64"/>
      <c r="AS118" s="64"/>
      <c r="AT118" s="64"/>
      <c r="AU118" s="65"/>
      <c r="AV118" s="63"/>
      <c r="AW118" s="64"/>
      <c r="AX118" s="64"/>
      <c r="AY118" s="64"/>
      <c r="AZ118" s="65"/>
      <c r="BA118" s="63"/>
      <c r="BB118" s="64"/>
      <c r="BC118" s="64"/>
      <c r="BD118" s="64"/>
      <c r="BE118" s="65"/>
      <c r="BF118" s="63"/>
      <c r="BG118" s="64"/>
      <c r="BH118" s="64"/>
      <c r="BI118" s="64"/>
      <c r="BJ118" s="65"/>
      <c r="BK118" s="66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9" customFormat="1" ht="12.75">
      <c r="A119" s="36"/>
      <c r="B119" s="38" t="s">
        <v>80</v>
      </c>
      <c r="C119" s="63"/>
      <c r="D119" s="64"/>
      <c r="E119" s="64"/>
      <c r="F119" s="64"/>
      <c r="G119" s="65"/>
      <c r="H119" s="63"/>
      <c r="I119" s="64"/>
      <c r="J119" s="64"/>
      <c r="K119" s="64"/>
      <c r="L119" s="65"/>
      <c r="M119" s="63"/>
      <c r="N119" s="64"/>
      <c r="O119" s="64"/>
      <c r="P119" s="64"/>
      <c r="Q119" s="65"/>
      <c r="R119" s="63"/>
      <c r="S119" s="64"/>
      <c r="T119" s="64"/>
      <c r="U119" s="64"/>
      <c r="V119" s="65"/>
      <c r="W119" s="63"/>
      <c r="X119" s="64"/>
      <c r="Y119" s="64"/>
      <c r="Z119" s="64"/>
      <c r="AA119" s="65"/>
      <c r="AB119" s="63"/>
      <c r="AC119" s="64"/>
      <c r="AD119" s="64"/>
      <c r="AE119" s="64"/>
      <c r="AF119" s="65"/>
      <c r="AG119" s="63"/>
      <c r="AH119" s="64"/>
      <c r="AI119" s="64"/>
      <c r="AJ119" s="64"/>
      <c r="AK119" s="65"/>
      <c r="AL119" s="63"/>
      <c r="AM119" s="64"/>
      <c r="AN119" s="64"/>
      <c r="AO119" s="64"/>
      <c r="AP119" s="65"/>
      <c r="AQ119" s="63"/>
      <c r="AR119" s="64"/>
      <c r="AS119" s="64"/>
      <c r="AT119" s="64"/>
      <c r="AU119" s="65"/>
      <c r="AV119" s="63"/>
      <c r="AW119" s="64"/>
      <c r="AX119" s="64"/>
      <c r="AY119" s="64"/>
      <c r="AZ119" s="65"/>
      <c r="BA119" s="63"/>
      <c r="BB119" s="64"/>
      <c r="BC119" s="64"/>
      <c r="BD119" s="64"/>
      <c r="BE119" s="65"/>
      <c r="BF119" s="63"/>
      <c r="BG119" s="64"/>
      <c r="BH119" s="64"/>
      <c r="BI119" s="64"/>
      <c r="BJ119" s="65"/>
      <c r="BK119" s="66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63" ht="4.5" customHeight="1">
      <c r="A120" s="11"/>
      <c r="B120" s="18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2"/>
    </row>
    <row r="121" spans="1:63" ht="12.75">
      <c r="A121" s="11" t="s">
        <v>22</v>
      </c>
      <c r="B121" s="17" t="s">
        <v>23</v>
      </c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2"/>
    </row>
    <row r="122" spans="1:63" ht="12.75">
      <c r="A122" s="11" t="s">
        <v>72</v>
      </c>
      <c r="B122" s="18" t="s">
        <v>24</v>
      </c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2"/>
    </row>
    <row r="123" spans="1:63" ht="12.75">
      <c r="A123" s="11"/>
      <c r="B123" s="24" t="s">
        <v>117</v>
      </c>
      <c r="C123" s="78">
        <v>0</v>
      </c>
      <c r="D123" s="53">
        <v>37.2680284</v>
      </c>
      <c r="E123" s="45">
        <v>0</v>
      </c>
      <c r="F123" s="45">
        <v>0</v>
      </c>
      <c r="G123" s="54">
        <v>0</v>
      </c>
      <c r="H123" s="78">
        <v>1.3870097399999999</v>
      </c>
      <c r="I123" s="45">
        <v>0.857617614</v>
      </c>
      <c r="J123" s="45">
        <v>0</v>
      </c>
      <c r="K123" s="45">
        <v>0</v>
      </c>
      <c r="L123" s="54">
        <v>9.596735852</v>
      </c>
      <c r="M123" s="78">
        <v>0</v>
      </c>
      <c r="N123" s="53">
        <v>0</v>
      </c>
      <c r="O123" s="45">
        <v>0</v>
      </c>
      <c r="P123" s="45">
        <v>0</v>
      </c>
      <c r="Q123" s="54">
        <v>0</v>
      </c>
      <c r="R123" s="78">
        <v>0.393133911</v>
      </c>
      <c r="S123" s="45">
        <v>0</v>
      </c>
      <c r="T123" s="45">
        <v>0</v>
      </c>
      <c r="U123" s="45">
        <v>0</v>
      </c>
      <c r="V123" s="54">
        <v>6.146687614</v>
      </c>
      <c r="W123" s="78">
        <v>0</v>
      </c>
      <c r="X123" s="45">
        <v>0</v>
      </c>
      <c r="Y123" s="45">
        <v>0</v>
      </c>
      <c r="Z123" s="45">
        <v>0</v>
      </c>
      <c r="AA123" s="54">
        <v>0</v>
      </c>
      <c r="AB123" s="78">
        <v>0</v>
      </c>
      <c r="AC123" s="45">
        <v>0</v>
      </c>
      <c r="AD123" s="45">
        <v>0</v>
      </c>
      <c r="AE123" s="45">
        <v>0</v>
      </c>
      <c r="AF123" s="54">
        <v>0</v>
      </c>
      <c r="AG123" s="78">
        <v>0</v>
      </c>
      <c r="AH123" s="45">
        <v>0</v>
      </c>
      <c r="AI123" s="45">
        <v>0</v>
      </c>
      <c r="AJ123" s="45">
        <v>0</v>
      </c>
      <c r="AK123" s="54">
        <v>0</v>
      </c>
      <c r="AL123" s="78">
        <v>0.000157862</v>
      </c>
      <c r="AM123" s="45">
        <v>0</v>
      </c>
      <c r="AN123" s="45">
        <v>0</v>
      </c>
      <c r="AO123" s="45">
        <v>0</v>
      </c>
      <c r="AP123" s="54">
        <v>0</v>
      </c>
      <c r="AQ123" s="78">
        <v>0</v>
      </c>
      <c r="AR123" s="53">
        <v>0</v>
      </c>
      <c r="AS123" s="45">
        <v>0</v>
      </c>
      <c r="AT123" s="45">
        <v>0</v>
      </c>
      <c r="AU123" s="54">
        <v>0</v>
      </c>
      <c r="AV123" s="78">
        <v>7.346430543</v>
      </c>
      <c r="AW123" s="45">
        <v>27.335687461</v>
      </c>
      <c r="AX123" s="45">
        <v>0</v>
      </c>
      <c r="AY123" s="45">
        <v>0</v>
      </c>
      <c r="AZ123" s="54">
        <v>30.324382210000003</v>
      </c>
      <c r="BA123" s="78">
        <v>0</v>
      </c>
      <c r="BB123" s="53">
        <v>0</v>
      </c>
      <c r="BC123" s="45">
        <v>0</v>
      </c>
      <c r="BD123" s="45">
        <v>0</v>
      </c>
      <c r="BE123" s="54">
        <v>0</v>
      </c>
      <c r="BF123" s="78">
        <v>2.2833812119999997</v>
      </c>
      <c r="BG123" s="53">
        <v>0.418869293</v>
      </c>
      <c r="BH123" s="45">
        <v>0</v>
      </c>
      <c r="BI123" s="45">
        <v>0</v>
      </c>
      <c r="BJ123" s="54">
        <v>2.3451106169999996</v>
      </c>
      <c r="BK123" s="49">
        <f aca="true" t="shared" si="15" ref="BK123:BK128">SUM(C123:BJ123)</f>
        <v>125.70323232900002</v>
      </c>
    </row>
    <row r="124" spans="1:63" ht="12.75">
      <c r="A124" s="11"/>
      <c r="B124" s="24" t="s">
        <v>118</v>
      </c>
      <c r="C124" s="78">
        <v>0</v>
      </c>
      <c r="D124" s="53">
        <v>0</v>
      </c>
      <c r="E124" s="45">
        <v>0</v>
      </c>
      <c r="F124" s="45">
        <v>0</v>
      </c>
      <c r="G124" s="54">
        <v>0</v>
      </c>
      <c r="H124" s="78">
        <v>0.21985069200000001</v>
      </c>
      <c r="I124" s="45">
        <v>0.012258065</v>
      </c>
      <c r="J124" s="45">
        <v>0</v>
      </c>
      <c r="K124" s="45">
        <v>0</v>
      </c>
      <c r="L124" s="54">
        <v>0.22597456199999996</v>
      </c>
      <c r="M124" s="78">
        <v>0</v>
      </c>
      <c r="N124" s="53">
        <v>0</v>
      </c>
      <c r="O124" s="45">
        <v>0</v>
      </c>
      <c r="P124" s="45">
        <v>0</v>
      </c>
      <c r="Q124" s="54">
        <v>0</v>
      </c>
      <c r="R124" s="78">
        <v>0.087209769</v>
      </c>
      <c r="S124" s="45">
        <v>0</v>
      </c>
      <c r="T124" s="45">
        <v>0</v>
      </c>
      <c r="U124" s="45">
        <v>0</v>
      </c>
      <c r="V124" s="54">
        <v>0</v>
      </c>
      <c r="W124" s="78">
        <v>0</v>
      </c>
      <c r="X124" s="45">
        <v>0</v>
      </c>
      <c r="Y124" s="45">
        <v>0</v>
      </c>
      <c r="Z124" s="45">
        <v>0</v>
      </c>
      <c r="AA124" s="54">
        <v>0</v>
      </c>
      <c r="AB124" s="78">
        <v>0</v>
      </c>
      <c r="AC124" s="45">
        <v>0</v>
      </c>
      <c r="AD124" s="45">
        <v>0</v>
      </c>
      <c r="AE124" s="45">
        <v>0</v>
      </c>
      <c r="AF124" s="54">
        <v>0</v>
      </c>
      <c r="AG124" s="78">
        <v>0</v>
      </c>
      <c r="AH124" s="45">
        <v>0</v>
      </c>
      <c r="AI124" s="45">
        <v>0</v>
      </c>
      <c r="AJ124" s="45">
        <v>0</v>
      </c>
      <c r="AK124" s="54">
        <v>0</v>
      </c>
      <c r="AL124" s="78">
        <v>0</v>
      </c>
      <c r="AM124" s="45">
        <v>0</v>
      </c>
      <c r="AN124" s="45">
        <v>0</v>
      </c>
      <c r="AO124" s="45">
        <v>0</v>
      </c>
      <c r="AP124" s="54">
        <v>0</v>
      </c>
      <c r="AQ124" s="78">
        <v>0</v>
      </c>
      <c r="AR124" s="53">
        <v>10.823784675</v>
      </c>
      <c r="AS124" s="45">
        <v>0</v>
      </c>
      <c r="AT124" s="45">
        <v>0</v>
      </c>
      <c r="AU124" s="54">
        <v>0</v>
      </c>
      <c r="AV124" s="78">
        <v>5.662900345</v>
      </c>
      <c r="AW124" s="45">
        <v>0.152972387</v>
      </c>
      <c r="AX124" s="45">
        <v>0</v>
      </c>
      <c r="AY124" s="45">
        <v>0</v>
      </c>
      <c r="AZ124" s="54">
        <v>15.228467971999999</v>
      </c>
      <c r="BA124" s="78">
        <v>0</v>
      </c>
      <c r="BB124" s="53">
        <v>0</v>
      </c>
      <c r="BC124" s="45">
        <v>0</v>
      </c>
      <c r="BD124" s="45">
        <v>0</v>
      </c>
      <c r="BE124" s="54">
        <v>0</v>
      </c>
      <c r="BF124" s="78">
        <v>1.8314437799999999</v>
      </c>
      <c r="BG124" s="53">
        <v>0.17197690699999998</v>
      </c>
      <c r="BH124" s="45">
        <v>0</v>
      </c>
      <c r="BI124" s="45">
        <v>0</v>
      </c>
      <c r="BJ124" s="54">
        <v>0.346509291</v>
      </c>
      <c r="BK124" s="49">
        <f t="shared" si="15"/>
        <v>34.763348445</v>
      </c>
    </row>
    <row r="125" spans="1:63" ht="12.75">
      <c r="A125" s="11"/>
      <c r="B125" s="24" t="s">
        <v>119</v>
      </c>
      <c r="C125" s="78">
        <v>0</v>
      </c>
      <c r="D125" s="53">
        <v>0</v>
      </c>
      <c r="E125" s="45">
        <v>0</v>
      </c>
      <c r="F125" s="45">
        <v>0</v>
      </c>
      <c r="G125" s="54">
        <v>0</v>
      </c>
      <c r="H125" s="78">
        <v>0.194697189</v>
      </c>
      <c r="I125" s="45">
        <v>0.016129032</v>
      </c>
      <c r="J125" s="45">
        <v>0</v>
      </c>
      <c r="K125" s="45">
        <v>0</v>
      </c>
      <c r="L125" s="54">
        <v>0.28533589499999995</v>
      </c>
      <c r="M125" s="78">
        <v>0</v>
      </c>
      <c r="N125" s="53">
        <v>0</v>
      </c>
      <c r="O125" s="45">
        <v>0</v>
      </c>
      <c r="P125" s="45">
        <v>0</v>
      </c>
      <c r="Q125" s="54">
        <v>0</v>
      </c>
      <c r="R125" s="78">
        <v>0.056724588</v>
      </c>
      <c r="S125" s="45">
        <v>0</v>
      </c>
      <c r="T125" s="45">
        <v>0</v>
      </c>
      <c r="U125" s="45">
        <v>0</v>
      </c>
      <c r="V125" s="54">
        <v>0</v>
      </c>
      <c r="W125" s="78">
        <v>0</v>
      </c>
      <c r="X125" s="45">
        <v>0</v>
      </c>
      <c r="Y125" s="45">
        <v>0</v>
      </c>
      <c r="Z125" s="45">
        <v>0</v>
      </c>
      <c r="AA125" s="54">
        <v>0</v>
      </c>
      <c r="AB125" s="78">
        <v>0</v>
      </c>
      <c r="AC125" s="45">
        <v>0</v>
      </c>
      <c r="AD125" s="45">
        <v>0</v>
      </c>
      <c r="AE125" s="45">
        <v>0</v>
      </c>
      <c r="AF125" s="54">
        <v>0</v>
      </c>
      <c r="AG125" s="78">
        <v>0</v>
      </c>
      <c r="AH125" s="45">
        <v>0</v>
      </c>
      <c r="AI125" s="45">
        <v>0</v>
      </c>
      <c r="AJ125" s="45">
        <v>0</v>
      </c>
      <c r="AK125" s="54">
        <v>0</v>
      </c>
      <c r="AL125" s="78">
        <v>0.000666294</v>
      </c>
      <c r="AM125" s="45">
        <v>0</v>
      </c>
      <c r="AN125" s="45">
        <v>0</v>
      </c>
      <c r="AO125" s="45">
        <v>0</v>
      </c>
      <c r="AP125" s="54">
        <v>0</v>
      </c>
      <c r="AQ125" s="78">
        <v>0</v>
      </c>
      <c r="AR125" s="53">
        <v>50.318807644</v>
      </c>
      <c r="AS125" s="45">
        <v>0</v>
      </c>
      <c r="AT125" s="45">
        <v>0</v>
      </c>
      <c r="AU125" s="54">
        <v>0</v>
      </c>
      <c r="AV125" s="78">
        <v>12.666546431999999</v>
      </c>
      <c r="AW125" s="45">
        <v>1.403535985</v>
      </c>
      <c r="AX125" s="45">
        <v>0</v>
      </c>
      <c r="AY125" s="45">
        <v>0</v>
      </c>
      <c r="AZ125" s="54">
        <v>26.900224101</v>
      </c>
      <c r="BA125" s="78">
        <v>0</v>
      </c>
      <c r="BB125" s="53">
        <v>0</v>
      </c>
      <c r="BC125" s="45">
        <v>0</v>
      </c>
      <c r="BD125" s="45">
        <v>0</v>
      </c>
      <c r="BE125" s="54">
        <v>0</v>
      </c>
      <c r="BF125" s="78">
        <v>3.8936842960000004</v>
      </c>
      <c r="BG125" s="53">
        <v>0.172972097</v>
      </c>
      <c r="BH125" s="45">
        <v>0</v>
      </c>
      <c r="BI125" s="45">
        <v>0</v>
      </c>
      <c r="BJ125" s="54">
        <v>1.1477976019999998</v>
      </c>
      <c r="BK125" s="49">
        <f t="shared" si="15"/>
        <v>97.05712115499999</v>
      </c>
    </row>
    <row r="126" spans="1:63" ht="12.75">
      <c r="A126" s="11"/>
      <c r="B126" s="24" t="s">
        <v>120</v>
      </c>
      <c r="C126" s="78">
        <v>0</v>
      </c>
      <c r="D126" s="53">
        <v>6.666090304</v>
      </c>
      <c r="E126" s="45">
        <v>0</v>
      </c>
      <c r="F126" s="45">
        <v>0</v>
      </c>
      <c r="G126" s="54">
        <v>0</v>
      </c>
      <c r="H126" s="78">
        <v>1.456953442</v>
      </c>
      <c r="I126" s="45">
        <v>0.210649119</v>
      </c>
      <c r="J126" s="45">
        <v>0</v>
      </c>
      <c r="K126" s="45">
        <v>0</v>
      </c>
      <c r="L126" s="54">
        <v>4.75154346</v>
      </c>
      <c r="M126" s="78">
        <v>0</v>
      </c>
      <c r="N126" s="53">
        <v>0</v>
      </c>
      <c r="O126" s="45">
        <v>0</v>
      </c>
      <c r="P126" s="45">
        <v>0</v>
      </c>
      <c r="Q126" s="54">
        <v>0</v>
      </c>
      <c r="R126" s="78">
        <v>0.499445705</v>
      </c>
      <c r="S126" s="45">
        <v>0</v>
      </c>
      <c r="T126" s="45">
        <v>0</v>
      </c>
      <c r="U126" s="45">
        <v>0</v>
      </c>
      <c r="V126" s="54">
        <v>4.444060204</v>
      </c>
      <c r="W126" s="78">
        <v>0</v>
      </c>
      <c r="X126" s="45">
        <v>0</v>
      </c>
      <c r="Y126" s="45">
        <v>0</v>
      </c>
      <c r="Z126" s="45">
        <v>0</v>
      </c>
      <c r="AA126" s="54">
        <v>0</v>
      </c>
      <c r="AB126" s="78">
        <v>0.045126781</v>
      </c>
      <c r="AC126" s="45">
        <v>0</v>
      </c>
      <c r="AD126" s="45">
        <v>0</v>
      </c>
      <c r="AE126" s="45">
        <v>0</v>
      </c>
      <c r="AF126" s="54">
        <v>0</v>
      </c>
      <c r="AG126" s="78">
        <v>0</v>
      </c>
      <c r="AH126" s="45">
        <v>0</v>
      </c>
      <c r="AI126" s="45">
        <v>0</v>
      </c>
      <c r="AJ126" s="45">
        <v>0</v>
      </c>
      <c r="AK126" s="54">
        <v>0</v>
      </c>
      <c r="AL126" s="78">
        <v>0.051544379</v>
      </c>
      <c r="AM126" s="45">
        <v>0</v>
      </c>
      <c r="AN126" s="45">
        <v>0</v>
      </c>
      <c r="AO126" s="45">
        <v>0</v>
      </c>
      <c r="AP126" s="54">
        <v>0</v>
      </c>
      <c r="AQ126" s="78">
        <v>0</v>
      </c>
      <c r="AR126" s="53">
        <v>14.447609485</v>
      </c>
      <c r="AS126" s="45">
        <v>0</v>
      </c>
      <c r="AT126" s="45">
        <v>0</v>
      </c>
      <c r="AU126" s="54">
        <v>0</v>
      </c>
      <c r="AV126" s="78">
        <v>87.66913153300001</v>
      </c>
      <c r="AW126" s="45">
        <v>15.583898841</v>
      </c>
      <c r="AX126" s="45">
        <v>0</v>
      </c>
      <c r="AY126" s="45">
        <v>0</v>
      </c>
      <c r="AZ126" s="54">
        <v>83.661230113</v>
      </c>
      <c r="BA126" s="78">
        <v>0</v>
      </c>
      <c r="BB126" s="53">
        <v>0</v>
      </c>
      <c r="BC126" s="45">
        <v>0</v>
      </c>
      <c r="BD126" s="45">
        <v>0</v>
      </c>
      <c r="BE126" s="54">
        <v>0</v>
      </c>
      <c r="BF126" s="78">
        <v>27.069547719</v>
      </c>
      <c r="BG126" s="53">
        <v>0.3259002</v>
      </c>
      <c r="BH126" s="45">
        <v>0</v>
      </c>
      <c r="BI126" s="45">
        <v>0</v>
      </c>
      <c r="BJ126" s="54">
        <v>2.907639963</v>
      </c>
      <c r="BK126" s="49">
        <f t="shared" si="15"/>
        <v>249.79037124800007</v>
      </c>
    </row>
    <row r="127" spans="1:63" ht="12.75">
      <c r="A127" s="11"/>
      <c r="B127" s="24" t="s">
        <v>121</v>
      </c>
      <c r="C127" s="78">
        <v>0</v>
      </c>
      <c r="D127" s="53">
        <v>0</v>
      </c>
      <c r="E127" s="45">
        <v>0</v>
      </c>
      <c r="F127" s="45">
        <v>0</v>
      </c>
      <c r="G127" s="54">
        <v>0</v>
      </c>
      <c r="H127" s="78">
        <v>0.132907288</v>
      </c>
      <c r="I127" s="45">
        <v>0.007400336</v>
      </c>
      <c r="J127" s="45">
        <v>0</v>
      </c>
      <c r="K127" s="45">
        <v>0</v>
      </c>
      <c r="L127" s="54">
        <v>0.12047354099999999</v>
      </c>
      <c r="M127" s="78">
        <v>0</v>
      </c>
      <c r="N127" s="53">
        <v>0</v>
      </c>
      <c r="O127" s="45">
        <v>0</v>
      </c>
      <c r="P127" s="45">
        <v>0</v>
      </c>
      <c r="Q127" s="54">
        <v>0</v>
      </c>
      <c r="R127" s="78">
        <v>0.024851250000000002</v>
      </c>
      <c r="S127" s="45">
        <v>0</v>
      </c>
      <c r="T127" s="45">
        <v>0</v>
      </c>
      <c r="U127" s="45">
        <v>0</v>
      </c>
      <c r="V127" s="54">
        <v>0</v>
      </c>
      <c r="W127" s="78">
        <v>0</v>
      </c>
      <c r="X127" s="45">
        <v>0</v>
      </c>
      <c r="Y127" s="45">
        <v>0</v>
      </c>
      <c r="Z127" s="45">
        <v>0</v>
      </c>
      <c r="AA127" s="54">
        <v>0</v>
      </c>
      <c r="AB127" s="78">
        <v>0.0007916970000000001</v>
      </c>
      <c r="AC127" s="45">
        <v>0</v>
      </c>
      <c r="AD127" s="45">
        <v>0</v>
      </c>
      <c r="AE127" s="45">
        <v>0</v>
      </c>
      <c r="AF127" s="54">
        <v>0</v>
      </c>
      <c r="AG127" s="78">
        <v>0</v>
      </c>
      <c r="AH127" s="45">
        <v>0</v>
      </c>
      <c r="AI127" s="45">
        <v>0</v>
      </c>
      <c r="AJ127" s="45">
        <v>0</v>
      </c>
      <c r="AK127" s="54">
        <v>0</v>
      </c>
      <c r="AL127" s="78">
        <v>0</v>
      </c>
      <c r="AM127" s="45">
        <v>0</v>
      </c>
      <c r="AN127" s="45">
        <v>0</v>
      </c>
      <c r="AO127" s="45">
        <v>0</v>
      </c>
      <c r="AP127" s="54">
        <v>0</v>
      </c>
      <c r="AQ127" s="78">
        <v>0</v>
      </c>
      <c r="AR127" s="53">
        <v>0</v>
      </c>
      <c r="AS127" s="45">
        <v>0</v>
      </c>
      <c r="AT127" s="45">
        <v>0</v>
      </c>
      <c r="AU127" s="54">
        <v>0</v>
      </c>
      <c r="AV127" s="78">
        <v>5.820925329</v>
      </c>
      <c r="AW127" s="45">
        <v>0.31982391499999996</v>
      </c>
      <c r="AX127" s="45">
        <v>0</v>
      </c>
      <c r="AY127" s="45">
        <v>0</v>
      </c>
      <c r="AZ127" s="54">
        <v>4.371845990000001</v>
      </c>
      <c r="BA127" s="78">
        <v>0</v>
      </c>
      <c r="BB127" s="53">
        <v>0</v>
      </c>
      <c r="BC127" s="45">
        <v>0</v>
      </c>
      <c r="BD127" s="45">
        <v>0</v>
      </c>
      <c r="BE127" s="54">
        <v>0</v>
      </c>
      <c r="BF127" s="78">
        <v>2.038040257</v>
      </c>
      <c r="BG127" s="53">
        <v>0.773260511</v>
      </c>
      <c r="BH127" s="45">
        <v>0</v>
      </c>
      <c r="BI127" s="45">
        <v>0</v>
      </c>
      <c r="BJ127" s="54">
        <v>0.21491891200000002</v>
      </c>
      <c r="BK127" s="49">
        <f t="shared" si="15"/>
        <v>13.825239026</v>
      </c>
    </row>
    <row r="128" spans="1:63" ht="12.75">
      <c r="A128" s="11"/>
      <c r="B128" s="24" t="s">
        <v>185</v>
      </c>
      <c r="C128" s="78">
        <v>0</v>
      </c>
      <c r="D128" s="53">
        <v>4.9263193549999995</v>
      </c>
      <c r="E128" s="45">
        <v>0</v>
      </c>
      <c r="F128" s="45">
        <v>0</v>
      </c>
      <c r="G128" s="54">
        <v>0</v>
      </c>
      <c r="H128" s="78">
        <v>0.31442970700000006</v>
      </c>
      <c r="I128" s="45">
        <v>0.503623068</v>
      </c>
      <c r="J128" s="45">
        <v>0</v>
      </c>
      <c r="K128" s="45">
        <v>0</v>
      </c>
      <c r="L128" s="54">
        <v>0.167097208</v>
      </c>
      <c r="M128" s="78">
        <v>0</v>
      </c>
      <c r="N128" s="53">
        <v>0</v>
      </c>
      <c r="O128" s="45">
        <v>0</v>
      </c>
      <c r="P128" s="45">
        <v>0</v>
      </c>
      <c r="Q128" s="54">
        <v>0</v>
      </c>
      <c r="R128" s="78">
        <v>0.104330856</v>
      </c>
      <c r="S128" s="45">
        <v>0</v>
      </c>
      <c r="T128" s="45">
        <v>0</v>
      </c>
      <c r="U128" s="45">
        <v>0</v>
      </c>
      <c r="V128" s="54">
        <v>0.315284439</v>
      </c>
      <c r="W128" s="78">
        <v>0</v>
      </c>
      <c r="X128" s="45">
        <v>0</v>
      </c>
      <c r="Y128" s="45">
        <v>0</v>
      </c>
      <c r="Z128" s="45">
        <v>0</v>
      </c>
      <c r="AA128" s="54">
        <v>0</v>
      </c>
      <c r="AB128" s="78">
        <v>0</v>
      </c>
      <c r="AC128" s="45">
        <v>0</v>
      </c>
      <c r="AD128" s="45">
        <v>0</v>
      </c>
      <c r="AE128" s="45">
        <v>0</v>
      </c>
      <c r="AF128" s="54">
        <v>0</v>
      </c>
      <c r="AG128" s="78">
        <v>0</v>
      </c>
      <c r="AH128" s="45">
        <v>0</v>
      </c>
      <c r="AI128" s="45">
        <v>0</v>
      </c>
      <c r="AJ128" s="45">
        <v>0</v>
      </c>
      <c r="AK128" s="54">
        <v>0</v>
      </c>
      <c r="AL128" s="78">
        <v>0</v>
      </c>
      <c r="AM128" s="45">
        <v>0</v>
      </c>
      <c r="AN128" s="45">
        <v>0</v>
      </c>
      <c r="AO128" s="45">
        <v>0</v>
      </c>
      <c r="AP128" s="54">
        <v>0</v>
      </c>
      <c r="AQ128" s="78">
        <v>0</v>
      </c>
      <c r="AR128" s="53">
        <v>0</v>
      </c>
      <c r="AS128" s="45">
        <v>0</v>
      </c>
      <c r="AT128" s="45">
        <v>0</v>
      </c>
      <c r="AU128" s="54">
        <v>0</v>
      </c>
      <c r="AV128" s="78">
        <v>6.329445832</v>
      </c>
      <c r="AW128" s="45">
        <v>2.020674508</v>
      </c>
      <c r="AX128" s="45">
        <v>0</v>
      </c>
      <c r="AY128" s="45">
        <v>0</v>
      </c>
      <c r="AZ128" s="54">
        <v>37.895486278999996</v>
      </c>
      <c r="BA128" s="78">
        <v>0</v>
      </c>
      <c r="BB128" s="53">
        <v>0</v>
      </c>
      <c r="BC128" s="45">
        <v>0</v>
      </c>
      <c r="BD128" s="45">
        <v>0</v>
      </c>
      <c r="BE128" s="54">
        <v>0</v>
      </c>
      <c r="BF128" s="78">
        <v>1.430932694</v>
      </c>
      <c r="BG128" s="53">
        <v>0.107990518</v>
      </c>
      <c r="BH128" s="45">
        <v>0</v>
      </c>
      <c r="BI128" s="45">
        <v>0</v>
      </c>
      <c r="BJ128" s="54">
        <v>3.6836596110000004</v>
      </c>
      <c r="BK128" s="49">
        <f t="shared" si="15"/>
        <v>57.799274075</v>
      </c>
    </row>
    <row r="129" spans="1:63" ht="12.75">
      <c r="A129" s="36"/>
      <c r="B129" s="38" t="s">
        <v>79</v>
      </c>
      <c r="C129" s="86">
        <f>SUM(C123:C128)</f>
        <v>0</v>
      </c>
      <c r="D129" s="86">
        <f>SUM(D123:D128)</f>
        <v>48.860438058999996</v>
      </c>
      <c r="E129" s="86">
        <f aca="true" t="shared" si="16" ref="E129:BK129">SUM(E123:E128)</f>
        <v>0</v>
      </c>
      <c r="F129" s="86">
        <f t="shared" si="16"/>
        <v>0</v>
      </c>
      <c r="G129" s="86">
        <f t="shared" si="16"/>
        <v>0</v>
      </c>
      <c r="H129" s="86">
        <f t="shared" si="16"/>
        <v>3.7058480580000004</v>
      </c>
      <c r="I129" s="86">
        <f t="shared" si="16"/>
        <v>1.607677234</v>
      </c>
      <c r="J129" s="86">
        <f t="shared" si="16"/>
        <v>0</v>
      </c>
      <c r="K129" s="86">
        <f t="shared" si="16"/>
        <v>0</v>
      </c>
      <c r="L129" s="86">
        <f t="shared" si="16"/>
        <v>15.147160518</v>
      </c>
      <c r="M129" s="86">
        <f t="shared" si="16"/>
        <v>0</v>
      </c>
      <c r="N129" s="86">
        <f t="shared" si="16"/>
        <v>0</v>
      </c>
      <c r="O129" s="86">
        <f t="shared" si="16"/>
        <v>0</v>
      </c>
      <c r="P129" s="86">
        <f t="shared" si="16"/>
        <v>0</v>
      </c>
      <c r="Q129" s="86">
        <f t="shared" si="16"/>
        <v>0</v>
      </c>
      <c r="R129" s="86">
        <f t="shared" si="16"/>
        <v>1.165696079</v>
      </c>
      <c r="S129" s="86">
        <f t="shared" si="16"/>
        <v>0</v>
      </c>
      <c r="T129" s="86">
        <f t="shared" si="16"/>
        <v>0</v>
      </c>
      <c r="U129" s="86">
        <f t="shared" si="16"/>
        <v>0</v>
      </c>
      <c r="V129" s="86">
        <f t="shared" si="16"/>
        <v>10.906032257</v>
      </c>
      <c r="W129" s="86">
        <f t="shared" si="16"/>
        <v>0</v>
      </c>
      <c r="X129" s="86">
        <f t="shared" si="16"/>
        <v>0</v>
      </c>
      <c r="Y129" s="86">
        <f t="shared" si="16"/>
        <v>0</v>
      </c>
      <c r="Z129" s="86">
        <f t="shared" si="16"/>
        <v>0</v>
      </c>
      <c r="AA129" s="86">
        <f t="shared" si="16"/>
        <v>0</v>
      </c>
      <c r="AB129" s="86">
        <f t="shared" si="16"/>
        <v>0.045918478</v>
      </c>
      <c r="AC129" s="86">
        <f t="shared" si="16"/>
        <v>0</v>
      </c>
      <c r="AD129" s="86">
        <f t="shared" si="16"/>
        <v>0</v>
      </c>
      <c r="AE129" s="86">
        <f t="shared" si="16"/>
        <v>0</v>
      </c>
      <c r="AF129" s="86">
        <f t="shared" si="16"/>
        <v>0</v>
      </c>
      <c r="AG129" s="86">
        <f t="shared" si="16"/>
        <v>0</v>
      </c>
      <c r="AH129" s="86">
        <f t="shared" si="16"/>
        <v>0</v>
      </c>
      <c r="AI129" s="86">
        <f t="shared" si="16"/>
        <v>0</v>
      </c>
      <c r="AJ129" s="86">
        <f t="shared" si="16"/>
        <v>0</v>
      </c>
      <c r="AK129" s="86">
        <f t="shared" si="16"/>
        <v>0</v>
      </c>
      <c r="AL129" s="86">
        <f t="shared" si="16"/>
        <v>0.052368535</v>
      </c>
      <c r="AM129" s="86">
        <f t="shared" si="16"/>
        <v>0</v>
      </c>
      <c r="AN129" s="86">
        <f t="shared" si="16"/>
        <v>0</v>
      </c>
      <c r="AO129" s="86">
        <f t="shared" si="16"/>
        <v>0</v>
      </c>
      <c r="AP129" s="86">
        <f t="shared" si="16"/>
        <v>0</v>
      </c>
      <c r="AQ129" s="86">
        <f t="shared" si="16"/>
        <v>0</v>
      </c>
      <c r="AR129" s="86">
        <f t="shared" si="16"/>
        <v>75.590201804</v>
      </c>
      <c r="AS129" s="86">
        <f t="shared" si="16"/>
        <v>0</v>
      </c>
      <c r="AT129" s="86">
        <f t="shared" si="16"/>
        <v>0</v>
      </c>
      <c r="AU129" s="86">
        <f t="shared" si="16"/>
        <v>0</v>
      </c>
      <c r="AV129" s="86">
        <f t="shared" si="16"/>
        <v>125.49538001400002</v>
      </c>
      <c r="AW129" s="86">
        <f t="shared" si="16"/>
        <v>46.816593096999995</v>
      </c>
      <c r="AX129" s="86">
        <f t="shared" si="16"/>
        <v>0</v>
      </c>
      <c r="AY129" s="86">
        <f t="shared" si="16"/>
        <v>0</v>
      </c>
      <c r="AZ129" s="86">
        <f t="shared" si="16"/>
        <v>198.38163666500003</v>
      </c>
      <c r="BA129" s="86">
        <f t="shared" si="16"/>
        <v>0</v>
      </c>
      <c r="BB129" s="86">
        <f t="shared" si="16"/>
        <v>0</v>
      </c>
      <c r="BC129" s="86">
        <f t="shared" si="16"/>
        <v>0</v>
      </c>
      <c r="BD129" s="86">
        <f t="shared" si="16"/>
        <v>0</v>
      </c>
      <c r="BE129" s="86">
        <f t="shared" si="16"/>
        <v>0</v>
      </c>
      <c r="BF129" s="86">
        <f t="shared" si="16"/>
        <v>38.547029957999996</v>
      </c>
      <c r="BG129" s="86">
        <f t="shared" si="16"/>
        <v>1.970969526</v>
      </c>
      <c r="BH129" s="86">
        <f t="shared" si="16"/>
        <v>0</v>
      </c>
      <c r="BI129" s="86">
        <f t="shared" si="16"/>
        <v>0</v>
      </c>
      <c r="BJ129" s="86">
        <f t="shared" si="16"/>
        <v>10.645635996</v>
      </c>
      <c r="BK129" s="86">
        <f t="shared" si="16"/>
        <v>578.938586278</v>
      </c>
    </row>
    <row r="130" spans="1:63" ht="4.5" customHeight="1">
      <c r="A130" s="11"/>
      <c r="B130" s="21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2"/>
    </row>
    <row r="131" spans="1:63" ht="12.75">
      <c r="A131" s="36"/>
      <c r="B131" s="91" t="s">
        <v>94</v>
      </c>
      <c r="C131" s="92">
        <f>+C129++C110+C105+C86</f>
        <v>0</v>
      </c>
      <c r="D131" s="75">
        <f>+D129++D110+D105+D86</f>
        <v>2050.614800592</v>
      </c>
      <c r="E131" s="75">
        <f aca="true" t="shared" si="17" ref="E131:BJ131">+E129++E110+E105+E86</f>
        <v>0</v>
      </c>
      <c r="F131" s="75">
        <f t="shared" si="17"/>
        <v>0</v>
      </c>
      <c r="G131" s="93">
        <f t="shared" si="17"/>
        <v>0</v>
      </c>
      <c r="H131" s="92">
        <f t="shared" si="17"/>
        <v>150.265945717</v>
      </c>
      <c r="I131" s="75">
        <f t="shared" si="17"/>
        <v>6383.5846641339995</v>
      </c>
      <c r="J131" s="75">
        <f t="shared" si="17"/>
        <v>622.278183906</v>
      </c>
      <c r="K131" s="75">
        <f t="shared" si="17"/>
        <v>112.97074270899999</v>
      </c>
      <c r="L131" s="93">
        <f t="shared" si="17"/>
        <v>1367.0630838850002</v>
      </c>
      <c r="M131" s="92">
        <f t="shared" si="17"/>
        <v>0</v>
      </c>
      <c r="N131" s="75">
        <f t="shared" si="17"/>
        <v>0</v>
      </c>
      <c r="O131" s="75">
        <f t="shared" si="17"/>
        <v>0</v>
      </c>
      <c r="P131" s="75">
        <f t="shared" si="17"/>
        <v>0</v>
      </c>
      <c r="Q131" s="93">
        <f t="shared" si="17"/>
        <v>0</v>
      </c>
      <c r="R131" s="92">
        <f t="shared" si="17"/>
        <v>57.404028311</v>
      </c>
      <c r="S131" s="75">
        <f t="shared" si="17"/>
        <v>566.3225459260001</v>
      </c>
      <c r="T131" s="75">
        <f t="shared" si="17"/>
        <v>31.789007770999998</v>
      </c>
      <c r="U131" s="75">
        <f t="shared" si="17"/>
        <v>0</v>
      </c>
      <c r="V131" s="93">
        <f t="shared" si="17"/>
        <v>561.0386907619999</v>
      </c>
      <c r="W131" s="92">
        <f t="shared" si="17"/>
        <v>0</v>
      </c>
      <c r="X131" s="75">
        <f t="shared" si="17"/>
        <v>0</v>
      </c>
      <c r="Y131" s="75">
        <f t="shared" si="17"/>
        <v>0</v>
      </c>
      <c r="Z131" s="75">
        <f t="shared" si="17"/>
        <v>0</v>
      </c>
      <c r="AA131" s="93">
        <f t="shared" si="17"/>
        <v>0</v>
      </c>
      <c r="AB131" s="92">
        <f t="shared" si="17"/>
        <v>2.6893748299999998</v>
      </c>
      <c r="AC131" s="75">
        <f t="shared" si="17"/>
        <v>0.001540515</v>
      </c>
      <c r="AD131" s="75">
        <f t="shared" si="17"/>
        <v>0</v>
      </c>
      <c r="AE131" s="75">
        <f t="shared" si="17"/>
        <v>0</v>
      </c>
      <c r="AF131" s="93">
        <f t="shared" si="17"/>
        <v>0.857835594</v>
      </c>
      <c r="AG131" s="92">
        <f t="shared" si="17"/>
        <v>0</v>
      </c>
      <c r="AH131" s="75">
        <f t="shared" si="17"/>
        <v>0</v>
      </c>
      <c r="AI131" s="75">
        <f t="shared" si="17"/>
        <v>0</v>
      </c>
      <c r="AJ131" s="75">
        <f t="shared" si="17"/>
        <v>0</v>
      </c>
      <c r="AK131" s="93">
        <f t="shared" si="17"/>
        <v>0</v>
      </c>
      <c r="AL131" s="92">
        <f t="shared" si="17"/>
        <v>1.497954651</v>
      </c>
      <c r="AM131" s="75">
        <f t="shared" si="17"/>
        <v>0.012391828</v>
      </c>
      <c r="AN131" s="75">
        <f t="shared" si="17"/>
        <v>0</v>
      </c>
      <c r="AO131" s="75">
        <f t="shared" si="17"/>
        <v>0</v>
      </c>
      <c r="AP131" s="93">
        <f t="shared" si="17"/>
        <v>0.059571975</v>
      </c>
      <c r="AQ131" s="92">
        <f t="shared" si="17"/>
        <v>0</v>
      </c>
      <c r="AR131" s="75">
        <f t="shared" si="17"/>
        <v>254.855477484</v>
      </c>
      <c r="AS131" s="75">
        <f t="shared" si="17"/>
        <v>0</v>
      </c>
      <c r="AT131" s="75">
        <f t="shared" si="17"/>
        <v>0</v>
      </c>
      <c r="AU131" s="93">
        <f t="shared" si="17"/>
        <v>0</v>
      </c>
      <c r="AV131" s="52">
        <f t="shared" si="17"/>
        <v>5993.975549673</v>
      </c>
      <c r="AW131" s="75">
        <f t="shared" si="17"/>
        <v>6002.704562840001</v>
      </c>
      <c r="AX131" s="75">
        <f t="shared" si="17"/>
        <v>124.44417689699999</v>
      </c>
      <c r="AY131" s="75">
        <f t="shared" si="17"/>
        <v>0</v>
      </c>
      <c r="AZ131" s="95">
        <f t="shared" si="17"/>
        <v>7919.268263587999</v>
      </c>
      <c r="BA131" s="92">
        <f t="shared" si="17"/>
        <v>0</v>
      </c>
      <c r="BB131" s="75">
        <f t="shared" si="17"/>
        <v>0</v>
      </c>
      <c r="BC131" s="75">
        <f t="shared" si="17"/>
        <v>0</v>
      </c>
      <c r="BD131" s="75">
        <f t="shared" si="17"/>
        <v>0</v>
      </c>
      <c r="BE131" s="93">
        <f t="shared" si="17"/>
        <v>0</v>
      </c>
      <c r="BF131" s="92">
        <f t="shared" si="17"/>
        <v>1878.745159959</v>
      </c>
      <c r="BG131" s="75">
        <f t="shared" si="17"/>
        <v>774.004927874</v>
      </c>
      <c r="BH131" s="75">
        <f t="shared" si="17"/>
        <v>27.696862817000003</v>
      </c>
      <c r="BI131" s="75">
        <f t="shared" si="17"/>
        <v>0</v>
      </c>
      <c r="BJ131" s="93">
        <f t="shared" si="17"/>
        <v>900.6835674250001</v>
      </c>
      <c r="BK131" s="52">
        <f>+BK129++BK110+BK105+BK86</f>
        <v>35784.828911663</v>
      </c>
    </row>
    <row r="132" spans="1:63" ht="4.5" customHeight="1">
      <c r="A132" s="11"/>
      <c r="B132" s="22"/>
      <c r="C132" s="125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6"/>
    </row>
    <row r="133" spans="1:63" ht="14.25" customHeight="1">
      <c r="A133" s="11" t="s">
        <v>5</v>
      </c>
      <c r="B133" s="23" t="s">
        <v>26</v>
      </c>
      <c r="C133" s="125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6"/>
    </row>
    <row r="134" spans="1:63" ht="14.25" customHeight="1">
      <c r="A134" s="32"/>
      <c r="B134" s="28" t="s">
        <v>122</v>
      </c>
      <c r="C134" s="78">
        <v>0</v>
      </c>
      <c r="D134" s="53">
        <v>33.03798387</v>
      </c>
      <c r="E134" s="45">
        <v>0</v>
      </c>
      <c r="F134" s="45">
        <v>0</v>
      </c>
      <c r="G134" s="54">
        <v>0</v>
      </c>
      <c r="H134" s="78">
        <v>2.6348397329999997</v>
      </c>
      <c r="I134" s="45">
        <v>0.317023775</v>
      </c>
      <c r="J134" s="45">
        <v>1.1012661289999999</v>
      </c>
      <c r="K134" s="45">
        <v>0</v>
      </c>
      <c r="L134" s="54">
        <v>55.079833951999994</v>
      </c>
      <c r="M134" s="78">
        <v>0</v>
      </c>
      <c r="N134" s="53">
        <v>0</v>
      </c>
      <c r="O134" s="45">
        <v>0</v>
      </c>
      <c r="P134" s="45">
        <v>0</v>
      </c>
      <c r="Q134" s="54">
        <v>0</v>
      </c>
      <c r="R134" s="78">
        <v>1.4534718519999998</v>
      </c>
      <c r="S134" s="45">
        <v>2.7182587760000003</v>
      </c>
      <c r="T134" s="45">
        <v>3.510348779</v>
      </c>
      <c r="U134" s="45">
        <v>0</v>
      </c>
      <c r="V134" s="54">
        <v>1.515705142</v>
      </c>
      <c r="W134" s="78">
        <v>0</v>
      </c>
      <c r="X134" s="45">
        <v>0</v>
      </c>
      <c r="Y134" s="45">
        <v>0</v>
      </c>
      <c r="Z134" s="45">
        <v>0</v>
      </c>
      <c r="AA134" s="54">
        <v>0</v>
      </c>
      <c r="AB134" s="78">
        <v>0.005624535</v>
      </c>
      <c r="AC134" s="45">
        <v>0</v>
      </c>
      <c r="AD134" s="45">
        <v>0</v>
      </c>
      <c r="AE134" s="45">
        <v>0</v>
      </c>
      <c r="AF134" s="54">
        <v>0.010727786999999999</v>
      </c>
      <c r="AG134" s="78">
        <v>0</v>
      </c>
      <c r="AH134" s="45">
        <v>0</v>
      </c>
      <c r="AI134" s="45">
        <v>0</v>
      </c>
      <c r="AJ134" s="45">
        <v>0</v>
      </c>
      <c r="AK134" s="54">
        <v>0</v>
      </c>
      <c r="AL134" s="78">
        <v>0.003210749</v>
      </c>
      <c r="AM134" s="45">
        <v>0</v>
      </c>
      <c r="AN134" s="45">
        <v>0</v>
      </c>
      <c r="AO134" s="45">
        <v>0</v>
      </c>
      <c r="AP134" s="54">
        <v>0</v>
      </c>
      <c r="AQ134" s="78">
        <v>0</v>
      </c>
      <c r="AR134" s="53">
        <v>0</v>
      </c>
      <c r="AS134" s="45">
        <v>0</v>
      </c>
      <c r="AT134" s="45">
        <v>0</v>
      </c>
      <c r="AU134" s="54">
        <v>0</v>
      </c>
      <c r="AV134" s="78">
        <v>170.338478902</v>
      </c>
      <c r="AW134" s="45">
        <v>138.797612869</v>
      </c>
      <c r="AX134" s="45">
        <v>0</v>
      </c>
      <c r="AY134" s="45">
        <v>0</v>
      </c>
      <c r="AZ134" s="54">
        <v>602.1727933650001</v>
      </c>
      <c r="BA134" s="43">
        <v>0</v>
      </c>
      <c r="BB134" s="44">
        <v>0</v>
      </c>
      <c r="BC134" s="43">
        <v>0</v>
      </c>
      <c r="BD134" s="43">
        <v>0</v>
      </c>
      <c r="BE134" s="48">
        <v>0</v>
      </c>
      <c r="BF134" s="43">
        <v>71.038258079</v>
      </c>
      <c r="BG134" s="44">
        <v>20.364205362</v>
      </c>
      <c r="BH134" s="43">
        <v>0</v>
      </c>
      <c r="BI134" s="43">
        <v>0</v>
      </c>
      <c r="BJ134" s="48">
        <v>101.694713296</v>
      </c>
      <c r="BK134" s="62">
        <f>SUM(C134:BJ134)</f>
        <v>1205.7943569519998</v>
      </c>
    </row>
    <row r="135" spans="1:63" ht="13.5" thickBot="1">
      <c r="A135" s="40"/>
      <c r="B135" s="94" t="s">
        <v>79</v>
      </c>
      <c r="C135" s="50">
        <f>SUM(C134)</f>
        <v>0</v>
      </c>
      <c r="D135" s="76">
        <f aca="true" t="shared" si="18" ref="D135:BK135">SUM(D134)</f>
        <v>33.03798387</v>
      </c>
      <c r="E135" s="76">
        <f t="shared" si="18"/>
        <v>0</v>
      </c>
      <c r="F135" s="76">
        <f t="shared" si="18"/>
        <v>0</v>
      </c>
      <c r="G135" s="73">
        <f t="shared" si="18"/>
        <v>0</v>
      </c>
      <c r="H135" s="50">
        <f t="shared" si="18"/>
        <v>2.6348397329999997</v>
      </c>
      <c r="I135" s="76">
        <f t="shared" si="18"/>
        <v>0.317023775</v>
      </c>
      <c r="J135" s="76">
        <f t="shared" si="18"/>
        <v>1.1012661289999999</v>
      </c>
      <c r="K135" s="76">
        <f t="shared" si="18"/>
        <v>0</v>
      </c>
      <c r="L135" s="73">
        <f t="shared" si="18"/>
        <v>55.079833951999994</v>
      </c>
      <c r="M135" s="50">
        <f t="shared" si="18"/>
        <v>0</v>
      </c>
      <c r="N135" s="76">
        <f t="shared" si="18"/>
        <v>0</v>
      </c>
      <c r="O135" s="76">
        <f t="shared" si="18"/>
        <v>0</v>
      </c>
      <c r="P135" s="76">
        <f t="shared" si="18"/>
        <v>0</v>
      </c>
      <c r="Q135" s="73">
        <f t="shared" si="18"/>
        <v>0</v>
      </c>
      <c r="R135" s="50">
        <f t="shared" si="18"/>
        <v>1.4534718519999998</v>
      </c>
      <c r="S135" s="76">
        <f t="shared" si="18"/>
        <v>2.7182587760000003</v>
      </c>
      <c r="T135" s="76">
        <f t="shared" si="18"/>
        <v>3.510348779</v>
      </c>
      <c r="U135" s="76">
        <f t="shared" si="18"/>
        <v>0</v>
      </c>
      <c r="V135" s="73">
        <f t="shared" si="18"/>
        <v>1.515705142</v>
      </c>
      <c r="W135" s="50">
        <f t="shared" si="18"/>
        <v>0</v>
      </c>
      <c r="X135" s="76">
        <f t="shared" si="18"/>
        <v>0</v>
      </c>
      <c r="Y135" s="76">
        <f t="shared" si="18"/>
        <v>0</v>
      </c>
      <c r="Z135" s="76">
        <f t="shared" si="18"/>
        <v>0</v>
      </c>
      <c r="AA135" s="73">
        <f t="shared" si="18"/>
        <v>0</v>
      </c>
      <c r="AB135" s="50">
        <f t="shared" si="18"/>
        <v>0.005624535</v>
      </c>
      <c r="AC135" s="76">
        <f t="shared" si="18"/>
        <v>0</v>
      </c>
      <c r="AD135" s="76">
        <f t="shared" si="18"/>
        <v>0</v>
      </c>
      <c r="AE135" s="76">
        <f t="shared" si="18"/>
        <v>0</v>
      </c>
      <c r="AF135" s="73">
        <f t="shared" si="18"/>
        <v>0.010727786999999999</v>
      </c>
      <c r="AG135" s="50">
        <f t="shared" si="18"/>
        <v>0</v>
      </c>
      <c r="AH135" s="76">
        <f t="shared" si="18"/>
        <v>0</v>
      </c>
      <c r="AI135" s="76">
        <f t="shared" si="18"/>
        <v>0</v>
      </c>
      <c r="AJ135" s="76">
        <f t="shared" si="18"/>
        <v>0</v>
      </c>
      <c r="AK135" s="73">
        <f t="shared" si="18"/>
        <v>0</v>
      </c>
      <c r="AL135" s="50">
        <f t="shared" si="18"/>
        <v>0.003210749</v>
      </c>
      <c r="AM135" s="76">
        <f t="shared" si="18"/>
        <v>0</v>
      </c>
      <c r="AN135" s="76">
        <f t="shared" si="18"/>
        <v>0</v>
      </c>
      <c r="AO135" s="76">
        <f t="shared" si="18"/>
        <v>0</v>
      </c>
      <c r="AP135" s="73">
        <f t="shared" si="18"/>
        <v>0</v>
      </c>
      <c r="AQ135" s="50">
        <f t="shared" si="18"/>
        <v>0</v>
      </c>
      <c r="AR135" s="76">
        <f t="shared" si="18"/>
        <v>0</v>
      </c>
      <c r="AS135" s="76">
        <f t="shared" si="18"/>
        <v>0</v>
      </c>
      <c r="AT135" s="76">
        <f t="shared" si="18"/>
        <v>0</v>
      </c>
      <c r="AU135" s="73">
        <f t="shared" si="18"/>
        <v>0</v>
      </c>
      <c r="AV135" s="50">
        <f t="shared" si="18"/>
        <v>170.338478902</v>
      </c>
      <c r="AW135" s="76">
        <f t="shared" si="18"/>
        <v>138.797612869</v>
      </c>
      <c r="AX135" s="76">
        <f t="shared" si="18"/>
        <v>0</v>
      </c>
      <c r="AY135" s="76">
        <f t="shared" si="18"/>
        <v>0</v>
      </c>
      <c r="AZ135" s="73">
        <f t="shared" si="18"/>
        <v>602.1727933650001</v>
      </c>
      <c r="BA135" s="51">
        <f t="shared" si="18"/>
        <v>0</v>
      </c>
      <c r="BB135" s="76">
        <f t="shared" si="18"/>
        <v>0</v>
      </c>
      <c r="BC135" s="76">
        <f t="shared" si="18"/>
        <v>0</v>
      </c>
      <c r="BD135" s="76">
        <f t="shared" si="18"/>
        <v>0</v>
      </c>
      <c r="BE135" s="96">
        <f t="shared" si="18"/>
        <v>0</v>
      </c>
      <c r="BF135" s="50">
        <f t="shared" si="18"/>
        <v>71.038258079</v>
      </c>
      <c r="BG135" s="76">
        <f t="shared" si="18"/>
        <v>20.364205362</v>
      </c>
      <c r="BH135" s="76">
        <f t="shared" si="18"/>
        <v>0</v>
      </c>
      <c r="BI135" s="76">
        <f t="shared" si="18"/>
        <v>0</v>
      </c>
      <c r="BJ135" s="73">
        <f t="shared" si="18"/>
        <v>101.694713296</v>
      </c>
      <c r="BK135" s="74">
        <f t="shared" si="18"/>
        <v>1205.7943569519998</v>
      </c>
    </row>
    <row r="136" spans="1:63" ht="6" customHeight="1">
      <c r="A136" s="4"/>
      <c r="B136" s="16"/>
      <c r="C136" s="27"/>
      <c r="D136" s="34"/>
      <c r="E136" s="27"/>
      <c r="F136" s="27"/>
      <c r="G136" s="27"/>
      <c r="H136" s="27"/>
      <c r="I136" s="27"/>
      <c r="J136" s="27"/>
      <c r="K136" s="27"/>
      <c r="L136" s="27"/>
      <c r="M136" s="27"/>
      <c r="N136" s="34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34"/>
      <c r="AS136" s="27"/>
      <c r="AT136" s="27"/>
      <c r="AU136" s="27"/>
      <c r="AV136" s="27"/>
      <c r="AW136" s="27"/>
      <c r="AX136" s="27"/>
      <c r="AY136" s="27"/>
      <c r="AZ136" s="27"/>
      <c r="BA136" s="27"/>
      <c r="BB136" s="34"/>
      <c r="BC136" s="27"/>
      <c r="BD136" s="27"/>
      <c r="BE136" s="27"/>
      <c r="BF136" s="27"/>
      <c r="BG136" s="34"/>
      <c r="BH136" s="27"/>
      <c r="BI136" s="27"/>
      <c r="BJ136" s="27"/>
      <c r="BK136" s="30"/>
    </row>
    <row r="137" spans="1:63" ht="12.75">
      <c r="A137" s="4"/>
      <c r="B137" s="4" t="s">
        <v>123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1" t="s">
        <v>124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1:63" ht="12.75">
      <c r="A138" s="4"/>
      <c r="B138" s="4" t="s">
        <v>125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126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3:63" ht="12.75"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127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128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129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130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131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/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132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</sheetData>
  <sheetProtection/>
  <mergeCells count="49">
    <mergeCell ref="BA4:BE4"/>
    <mergeCell ref="AB4:AF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C89:BK89"/>
    <mergeCell ref="M3:V3"/>
    <mergeCell ref="C10:BK10"/>
    <mergeCell ref="C15:BK15"/>
    <mergeCell ref="C71:BK71"/>
    <mergeCell ref="C74:BK74"/>
    <mergeCell ref="C77:BK77"/>
    <mergeCell ref="AL4:AP4"/>
    <mergeCell ref="AQ3:AZ3"/>
    <mergeCell ref="BF4:BJ4"/>
    <mergeCell ref="C1:BK1"/>
    <mergeCell ref="BA3:BJ3"/>
    <mergeCell ref="BK2:BK5"/>
    <mergeCell ref="W3:AF3"/>
    <mergeCell ref="AG3:AP3"/>
    <mergeCell ref="AV4:AZ4"/>
    <mergeCell ref="C4:G4"/>
    <mergeCell ref="M4:Q4"/>
    <mergeCell ref="W4:AA4"/>
    <mergeCell ref="AQ4:AU4"/>
    <mergeCell ref="C133:BK133"/>
    <mergeCell ref="C112:BK112"/>
    <mergeCell ref="C113:BK113"/>
    <mergeCell ref="C116:BK116"/>
    <mergeCell ref="C120:BK120"/>
    <mergeCell ref="C121:BK121"/>
    <mergeCell ref="C122:BK122"/>
    <mergeCell ref="C130:BK130"/>
    <mergeCell ref="A1:A5"/>
    <mergeCell ref="C108:BK108"/>
    <mergeCell ref="C132:BK132"/>
    <mergeCell ref="C90:BK90"/>
    <mergeCell ref="C87:BK87"/>
    <mergeCell ref="C93:BK93"/>
    <mergeCell ref="C106:BK106"/>
    <mergeCell ref="C107:BK107"/>
    <mergeCell ref="C111:BK11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2" max="12" width="20.00390625" style="0" bestFit="1" customWidth="1"/>
  </cols>
  <sheetData>
    <row r="2" spans="2:12" ht="12.75">
      <c r="B2" s="150" t="s">
        <v>190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183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90</v>
      </c>
      <c r="J4" s="15" t="s">
        <v>91</v>
      </c>
      <c r="K4" s="15" t="s">
        <v>70</v>
      </c>
      <c r="L4" s="15" t="s">
        <v>92</v>
      </c>
    </row>
    <row r="5" spans="2:12" ht="12.75">
      <c r="B5" s="12">
        <v>1</v>
      </c>
      <c r="C5" s="13" t="s">
        <v>35</v>
      </c>
      <c r="D5" s="101">
        <v>0</v>
      </c>
      <c r="E5" s="77">
        <v>0.011049011</v>
      </c>
      <c r="F5" s="77">
        <v>0.484850378</v>
      </c>
      <c r="G5" s="77">
        <v>0.007406029</v>
      </c>
      <c r="H5" s="77">
        <v>0.023218926</v>
      </c>
      <c r="I5" s="77"/>
      <c r="J5" s="97"/>
      <c r="K5" s="97">
        <f>SUM(D5:J5)</f>
        <v>0.526524344</v>
      </c>
      <c r="L5" s="109">
        <v>0</v>
      </c>
    </row>
    <row r="6" spans="2:12" ht="12.75">
      <c r="B6" s="12">
        <v>2</v>
      </c>
      <c r="C6" s="14" t="s">
        <v>36</v>
      </c>
      <c r="D6" s="77">
        <v>161.00459073800002</v>
      </c>
      <c r="E6" s="77">
        <v>190.48678806599997</v>
      </c>
      <c r="F6" s="77">
        <v>326.16469535999994</v>
      </c>
      <c r="G6" s="77">
        <v>8.125917861</v>
      </c>
      <c r="H6" s="77">
        <v>7.314231709</v>
      </c>
      <c r="I6" s="77"/>
      <c r="J6" s="97"/>
      <c r="K6" s="97">
        <f aca="true" t="shared" si="0" ref="K6:K40">SUM(D6:J6)</f>
        <v>693.0962237339998</v>
      </c>
      <c r="L6" s="108">
        <v>20.765971967</v>
      </c>
    </row>
    <row r="7" spans="2:12" ht="12.75">
      <c r="B7" s="12">
        <v>3</v>
      </c>
      <c r="C7" s="13" t="s">
        <v>37</v>
      </c>
      <c r="D7" s="77">
        <v>0.0058195949999999995</v>
      </c>
      <c r="E7" s="77">
        <v>0.138845054</v>
      </c>
      <c r="F7" s="77">
        <v>0.9916066480000001</v>
      </c>
      <c r="G7" s="77">
        <v>0.0031702189999999997</v>
      </c>
      <c r="H7" s="77">
        <v>0.014080681</v>
      </c>
      <c r="I7" s="77"/>
      <c r="J7" s="97"/>
      <c r="K7" s="97">
        <f t="shared" si="0"/>
        <v>1.1535221970000002</v>
      </c>
      <c r="L7" s="109">
        <v>0</v>
      </c>
    </row>
    <row r="8" spans="2:12" ht="12.75">
      <c r="B8" s="12">
        <v>4</v>
      </c>
      <c r="C8" s="14" t="s">
        <v>38</v>
      </c>
      <c r="D8" s="77">
        <v>9.976368185</v>
      </c>
      <c r="E8" s="77">
        <v>25.017334243000004</v>
      </c>
      <c r="F8" s="77">
        <v>44.777856348</v>
      </c>
      <c r="G8" s="77">
        <v>0.721370593</v>
      </c>
      <c r="H8" s="77">
        <v>0.9890303369999999</v>
      </c>
      <c r="I8" s="77"/>
      <c r="J8" s="97"/>
      <c r="K8" s="97">
        <f t="shared" si="0"/>
        <v>81.48195970600001</v>
      </c>
      <c r="L8" s="108">
        <v>10.952716422</v>
      </c>
    </row>
    <row r="9" spans="2:12" ht="12.75">
      <c r="B9" s="12">
        <v>5</v>
      </c>
      <c r="C9" s="14" t="s">
        <v>39</v>
      </c>
      <c r="D9" s="77">
        <v>0.24747335099999998</v>
      </c>
      <c r="E9" s="77">
        <v>33.307078173</v>
      </c>
      <c r="F9" s="77">
        <v>69.546014785</v>
      </c>
      <c r="G9" s="77">
        <v>1.443831246</v>
      </c>
      <c r="H9" s="77">
        <v>1.023246902</v>
      </c>
      <c r="I9" s="77"/>
      <c r="J9" s="97"/>
      <c r="K9" s="97">
        <f t="shared" si="0"/>
        <v>105.56764445699999</v>
      </c>
      <c r="L9" s="108">
        <v>5.568588453</v>
      </c>
    </row>
    <row r="10" spans="2:12" ht="12.75">
      <c r="B10" s="12">
        <v>6</v>
      </c>
      <c r="C10" s="14" t="s">
        <v>40</v>
      </c>
      <c r="D10" s="77">
        <v>3.341441003</v>
      </c>
      <c r="E10" s="77">
        <v>29.259606118999997</v>
      </c>
      <c r="F10" s="77">
        <v>52.681328961</v>
      </c>
      <c r="G10" s="77">
        <v>1.104581286</v>
      </c>
      <c r="H10" s="77">
        <v>2.082055038</v>
      </c>
      <c r="I10" s="77"/>
      <c r="J10" s="97"/>
      <c r="K10" s="97">
        <f t="shared" si="0"/>
        <v>88.46901240700001</v>
      </c>
      <c r="L10" s="108">
        <v>9.657662771</v>
      </c>
    </row>
    <row r="11" spans="2:12" ht="12.75">
      <c r="B11" s="12">
        <v>7</v>
      </c>
      <c r="C11" s="14" t="s">
        <v>41</v>
      </c>
      <c r="D11" s="77">
        <v>9.764533761</v>
      </c>
      <c r="E11" s="77">
        <v>22.678942865999996</v>
      </c>
      <c r="F11" s="77">
        <v>32.764888253</v>
      </c>
      <c r="G11" s="77">
        <v>0.525549376</v>
      </c>
      <c r="H11" s="77">
        <v>0.39398125</v>
      </c>
      <c r="I11" s="77"/>
      <c r="J11" s="97"/>
      <c r="K11" s="97">
        <f t="shared" si="0"/>
        <v>66.127895506</v>
      </c>
      <c r="L11" s="108">
        <v>9.017812715</v>
      </c>
    </row>
    <row r="12" spans="2:12" ht="12.75">
      <c r="B12" s="12">
        <v>8</v>
      </c>
      <c r="C12" s="13" t="s">
        <v>42</v>
      </c>
      <c r="D12" s="77">
        <v>0.015946883999999998</v>
      </c>
      <c r="E12" s="77">
        <v>0.11565911899999999</v>
      </c>
      <c r="F12" s="77">
        <v>2.364400287</v>
      </c>
      <c r="G12" s="77">
        <v>0.101566769</v>
      </c>
      <c r="H12" s="77">
        <v>0.006621491</v>
      </c>
      <c r="I12" s="77"/>
      <c r="J12" s="97"/>
      <c r="K12" s="97">
        <f t="shared" si="0"/>
        <v>2.6041945500000003</v>
      </c>
      <c r="L12" s="108">
        <v>0.012365293</v>
      </c>
    </row>
    <row r="13" spans="2:12" ht="12.75">
      <c r="B13" s="12">
        <v>9</v>
      </c>
      <c r="C13" s="13" t="s">
        <v>43</v>
      </c>
      <c r="D13" s="77">
        <v>0.007006401</v>
      </c>
      <c r="E13" s="77">
        <v>0.399822546</v>
      </c>
      <c r="F13" s="77">
        <v>2.594435752</v>
      </c>
      <c r="G13" s="77">
        <v>0.07278778100000001</v>
      </c>
      <c r="H13" s="77">
        <v>0.02205099</v>
      </c>
      <c r="I13" s="77"/>
      <c r="J13" s="97"/>
      <c r="K13" s="97">
        <f t="shared" si="0"/>
        <v>3.09610347</v>
      </c>
      <c r="L13" s="109">
        <v>0</v>
      </c>
    </row>
    <row r="14" spans="2:12" ht="12.75">
      <c r="B14" s="12">
        <v>10</v>
      </c>
      <c r="C14" s="14" t="s">
        <v>44</v>
      </c>
      <c r="D14" s="77">
        <v>18.249611681</v>
      </c>
      <c r="E14" s="77">
        <v>115.98989994399999</v>
      </c>
      <c r="F14" s="77">
        <v>103.153104559</v>
      </c>
      <c r="G14" s="77">
        <v>5.734630979</v>
      </c>
      <c r="H14" s="77">
        <v>2.918044718</v>
      </c>
      <c r="I14" s="77"/>
      <c r="J14" s="97"/>
      <c r="K14" s="97">
        <f t="shared" si="0"/>
        <v>246.04529188099997</v>
      </c>
      <c r="L14" s="108">
        <v>2.739219255</v>
      </c>
    </row>
    <row r="15" spans="2:12" ht="12.75">
      <c r="B15" s="12">
        <v>11</v>
      </c>
      <c r="C15" s="14" t="s">
        <v>45</v>
      </c>
      <c r="D15" s="77">
        <v>241.64852563099998</v>
      </c>
      <c r="E15" s="77">
        <v>384.02854894300003</v>
      </c>
      <c r="F15" s="77">
        <v>941.651114048</v>
      </c>
      <c r="G15" s="77">
        <v>27.809586563</v>
      </c>
      <c r="H15" s="77">
        <v>23.786222989</v>
      </c>
      <c r="I15" s="77"/>
      <c r="J15" s="97"/>
      <c r="K15" s="97">
        <f t="shared" si="0"/>
        <v>1618.923998174</v>
      </c>
      <c r="L15" s="108">
        <v>69.696819195</v>
      </c>
    </row>
    <row r="16" spans="2:12" ht="12.75">
      <c r="B16" s="12">
        <v>12</v>
      </c>
      <c r="C16" s="14" t="s">
        <v>46</v>
      </c>
      <c r="D16" s="77">
        <v>129.17828099000002</v>
      </c>
      <c r="E16" s="77">
        <v>848.948502764</v>
      </c>
      <c r="F16" s="77">
        <v>282.137435135</v>
      </c>
      <c r="G16" s="77">
        <v>8.654539455</v>
      </c>
      <c r="H16" s="77">
        <v>6.014587818</v>
      </c>
      <c r="I16" s="77"/>
      <c r="J16" s="97"/>
      <c r="K16" s="97">
        <f t="shared" si="0"/>
        <v>1274.9333461620001</v>
      </c>
      <c r="L16" s="108">
        <v>33.554121436</v>
      </c>
    </row>
    <row r="17" spans="2:12" ht="12.75">
      <c r="B17" s="12">
        <v>13</v>
      </c>
      <c r="C17" s="14" t="s">
        <v>47</v>
      </c>
      <c r="D17" s="77">
        <v>0.019491274</v>
      </c>
      <c r="E17" s="77">
        <v>3.428603817</v>
      </c>
      <c r="F17" s="77">
        <v>12.726167936</v>
      </c>
      <c r="G17" s="77">
        <v>0.15076051899999998</v>
      </c>
      <c r="H17" s="77">
        <v>0.168620849</v>
      </c>
      <c r="I17" s="77"/>
      <c r="J17" s="97"/>
      <c r="K17" s="97">
        <f t="shared" si="0"/>
        <v>16.493644394999997</v>
      </c>
      <c r="L17" s="108">
        <v>0.7937742099999999</v>
      </c>
    </row>
    <row r="18" spans="2:12" ht="12.75">
      <c r="B18" s="12">
        <v>14</v>
      </c>
      <c r="C18" s="14" t="s">
        <v>48</v>
      </c>
      <c r="D18" s="77">
        <v>0</v>
      </c>
      <c r="E18" s="77">
        <v>0.9080310140000001</v>
      </c>
      <c r="F18" s="77">
        <v>5.630054596000001</v>
      </c>
      <c r="G18" s="77">
        <v>0.07584310500000001</v>
      </c>
      <c r="H18" s="77">
        <v>0.158174868</v>
      </c>
      <c r="I18" s="77"/>
      <c r="J18" s="97"/>
      <c r="K18" s="97">
        <f t="shared" si="0"/>
        <v>6.772103583000001</v>
      </c>
      <c r="L18" s="108">
        <v>0.077280153</v>
      </c>
    </row>
    <row r="19" spans="2:12" ht="12.75">
      <c r="B19" s="12">
        <v>15</v>
      </c>
      <c r="C19" s="14" t="s">
        <v>49</v>
      </c>
      <c r="D19" s="77">
        <v>1.238414961</v>
      </c>
      <c r="E19" s="77">
        <v>11.55638429</v>
      </c>
      <c r="F19" s="77">
        <v>39.165381225999994</v>
      </c>
      <c r="G19" s="77">
        <v>0.6529257070000001</v>
      </c>
      <c r="H19" s="77">
        <v>0.5883744900000001</v>
      </c>
      <c r="I19" s="77"/>
      <c r="J19" s="97"/>
      <c r="K19" s="97">
        <f t="shared" si="0"/>
        <v>53.201480673999995</v>
      </c>
      <c r="L19" s="108">
        <v>4.783742506</v>
      </c>
    </row>
    <row r="20" spans="2:12" ht="12.75">
      <c r="B20" s="12">
        <v>16</v>
      </c>
      <c r="C20" s="14" t="s">
        <v>50</v>
      </c>
      <c r="D20" s="77">
        <v>414.030455603</v>
      </c>
      <c r="E20" s="77">
        <v>862.8335555790001</v>
      </c>
      <c r="F20" s="77">
        <v>900.501667346</v>
      </c>
      <c r="G20" s="77">
        <v>27.454172770999996</v>
      </c>
      <c r="H20" s="77">
        <v>23.918267676</v>
      </c>
      <c r="I20" s="77"/>
      <c r="J20" s="97"/>
      <c r="K20" s="97">
        <f t="shared" si="0"/>
        <v>2228.738118975</v>
      </c>
      <c r="L20" s="108">
        <v>82.467759925</v>
      </c>
    </row>
    <row r="21" spans="2:12" ht="12.75">
      <c r="B21" s="12">
        <v>17</v>
      </c>
      <c r="C21" s="14" t="s">
        <v>51</v>
      </c>
      <c r="D21" s="77">
        <v>21.539019753</v>
      </c>
      <c r="E21" s="77">
        <v>82.920752259</v>
      </c>
      <c r="F21" s="77">
        <v>152.31718725899998</v>
      </c>
      <c r="G21" s="77">
        <v>2.765148266</v>
      </c>
      <c r="H21" s="77">
        <v>6.857941766</v>
      </c>
      <c r="I21" s="77"/>
      <c r="J21" s="97"/>
      <c r="K21" s="97">
        <f t="shared" si="0"/>
        <v>266.400049303</v>
      </c>
      <c r="L21" s="108">
        <v>15.90462154</v>
      </c>
    </row>
    <row r="22" spans="2:12" ht="12.75">
      <c r="B22" s="12">
        <v>18</v>
      </c>
      <c r="C22" s="13" t="s">
        <v>52</v>
      </c>
      <c r="D22" s="101">
        <v>0</v>
      </c>
      <c r="E22" s="77">
        <v>0.016596292999999998</v>
      </c>
      <c r="F22" s="77">
        <v>0.048791514</v>
      </c>
      <c r="G22" s="101">
        <v>0</v>
      </c>
      <c r="H22" s="77">
        <v>0.003997762</v>
      </c>
      <c r="I22" s="77"/>
      <c r="J22" s="97"/>
      <c r="K22" s="97">
        <f t="shared" si="0"/>
        <v>0.069385569</v>
      </c>
      <c r="L22" s="108">
        <v>0.011778519999999999</v>
      </c>
    </row>
    <row r="23" spans="2:12" ht="12.75">
      <c r="B23" s="12">
        <v>19</v>
      </c>
      <c r="C23" s="14" t="s">
        <v>53</v>
      </c>
      <c r="D23" s="77">
        <v>17.211902146</v>
      </c>
      <c r="E23" s="77">
        <v>54.775592163000006</v>
      </c>
      <c r="F23" s="77">
        <v>163.938502467</v>
      </c>
      <c r="G23" s="77">
        <v>4.437098328</v>
      </c>
      <c r="H23" s="77">
        <v>3.451792563</v>
      </c>
      <c r="I23" s="77"/>
      <c r="J23" s="97"/>
      <c r="K23" s="97">
        <f t="shared" si="0"/>
        <v>243.814887667</v>
      </c>
      <c r="L23" s="108">
        <v>17.615956129</v>
      </c>
    </row>
    <row r="24" spans="2:12" ht="12.75">
      <c r="B24" s="12">
        <v>20</v>
      </c>
      <c r="C24" s="14" t="s">
        <v>54</v>
      </c>
      <c r="D24" s="77">
        <v>3668.544319013</v>
      </c>
      <c r="E24" s="77">
        <v>8637.867604057</v>
      </c>
      <c r="F24" s="77">
        <v>5125.273362735</v>
      </c>
      <c r="G24" s="77">
        <v>317.71245508000004</v>
      </c>
      <c r="H24" s="77">
        <v>385.43600867600003</v>
      </c>
      <c r="I24" s="77"/>
      <c r="J24" s="97"/>
      <c r="K24" s="97">
        <f t="shared" si="0"/>
        <v>18134.833749561</v>
      </c>
      <c r="L24" s="108">
        <v>431.94363515299995</v>
      </c>
    </row>
    <row r="25" spans="2:12" ht="12.75">
      <c r="B25" s="12">
        <v>21</v>
      </c>
      <c r="C25" s="13" t="s">
        <v>55</v>
      </c>
      <c r="D25" s="101">
        <v>0</v>
      </c>
      <c r="E25" s="77">
        <v>0.667872776</v>
      </c>
      <c r="F25" s="77">
        <v>0.8319731530000001</v>
      </c>
      <c r="G25" s="77">
        <v>0.023984756</v>
      </c>
      <c r="H25" s="77">
        <v>0.033736928</v>
      </c>
      <c r="I25" s="77"/>
      <c r="J25" s="97"/>
      <c r="K25" s="97">
        <f t="shared" si="0"/>
        <v>1.557567613</v>
      </c>
      <c r="L25" s="108">
        <v>0.019319303</v>
      </c>
    </row>
    <row r="26" spans="2:12" ht="12.75">
      <c r="B26" s="12">
        <v>22</v>
      </c>
      <c r="C26" s="14" t="s">
        <v>56</v>
      </c>
      <c r="D26" s="77">
        <v>0</v>
      </c>
      <c r="E26" s="77">
        <v>0.907843404</v>
      </c>
      <c r="F26" s="77">
        <v>12.825305761</v>
      </c>
      <c r="G26" s="77">
        <v>0.141026451</v>
      </c>
      <c r="H26" s="77">
        <v>0.159984424</v>
      </c>
      <c r="I26" s="77"/>
      <c r="J26" s="97"/>
      <c r="K26" s="97">
        <f t="shared" si="0"/>
        <v>14.034160039999998</v>
      </c>
      <c r="L26" s="108">
        <v>0.521689121</v>
      </c>
    </row>
    <row r="27" spans="2:12" ht="12.75">
      <c r="B27" s="12">
        <v>23</v>
      </c>
      <c r="C27" s="13" t="s">
        <v>57</v>
      </c>
      <c r="D27" s="101">
        <v>0</v>
      </c>
      <c r="E27" s="101">
        <v>0.010327794</v>
      </c>
      <c r="F27" s="77">
        <v>0.09387833799999999</v>
      </c>
      <c r="G27" s="77">
        <v>0.06280150899999999</v>
      </c>
      <c r="H27" s="77">
        <v>0.00866744</v>
      </c>
      <c r="I27" s="77"/>
      <c r="J27" s="97"/>
      <c r="K27" s="97">
        <f t="shared" si="0"/>
        <v>0.17567508099999998</v>
      </c>
      <c r="L27" s="109">
        <v>0.010232531</v>
      </c>
    </row>
    <row r="28" spans="2:12" ht="12.75">
      <c r="B28" s="12">
        <v>24</v>
      </c>
      <c r="C28" s="13" t="s">
        <v>58</v>
      </c>
      <c r="D28" s="101">
        <v>0</v>
      </c>
      <c r="E28" s="77">
        <v>1.8468923510000002</v>
      </c>
      <c r="F28" s="77">
        <v>2.330558422</v>
      </c>
      <c r="G28" s="77">
        <v>0.003733106</v>
      </c>
      <c r="H28" s="77">
        <v>0.140927047</v>
      </c>
      <c r="I28" s="77"/>
      <c r="J28" s="97"/>
      <c r="K28" s="97">
        <f t="shared" si="0"/>
        <v>4.322110926000001</v>
      </c>
      <c r="L28" s="108">
        <v>0.48099505</v>
      </c>
    </row>
    <row r="29" spans="2:12" ht="12.75">
      <c r="B29" s="12">
        <v>25</v>
      </c>
      <c r="C29" s="14" t="s">
        <v>59</v>
      </c>
      <c r="D29" s="77">
        <v>321.31761704</v>
      </c>
      <c r="E29" s="77">
        <v>644.842788203</v>
      </c>
      <c r="F29" s="77">
        <v>507.662432241</v>
      </c>
      <c r="G29" s="77">
        <v>13.14085899</v>
      </c>
      <c r="H29" s="77">
        <v>13.245038968000001</v>
      </c>
      <c r="I29" s="77"/>
      <c r="J29" s="97"/>
      <c r="K29" s="97">
        <f t="shared" si="0"/>
        <v>1500.208735442</v>
      </c>
      <c r="L29" s="108">
        <v>66.280923477</v>
      </c>
    </row>
    <row r="30" spans="2:12" ht="12.75">
      <c r="B30" s="12">
        <v>26</v>
      </c>
      <c r="C30" s="14" t="s">
        <v>60</v>
      </c>
      <c r="D30" s="77">
        <v>0.283989726</v>
      </c>
      <c r="E30" s="77">
        <v>30.339539015</v>
      </c>
      <c r="F30" s="77">
        <v>41.652832601</v>
      </c>
      <c r="G30" s="77">
        <v>0.359469056</v>
      </c>
      <c r="H30" s="77">
        <v>0.726029643</v>
      </c>
      <c r="I30" s="77"/>
      <c r="J30" s="97"/>
      <c r="K30" s="97">
        <f t="shared" si="0"/>
        <v>73.361860041</v>
      </c>
      <c r="L30" s="108">
        <v>4.112136156</v>
      </c>
    </row>
    <row r="31" spans="2:12" ht="12.75">
      <c r="B31" s="12">
        <v>27</v>
      </c>
      <c r="C31" s="14" t="s">
        <v>17</v>
      </c>
      <c r="D31" s="77">
        <v>314.308228927</v>
      </c>
      <c r="E31" s="77">
        <v>1494.7434793609998</v>
      </c>
      <c r="F31" s="77">
        <v>1458.62718499</v>
      </c>
      <c r="G31" s="77">
        <v>49.17384885</v>
      </c>
      <c r="H31" s="77">
        <v>47.300905649</v>
      </c>
      <c r="I31" s="77"/>
      <c r="J31" s="97"/>
      <c r="K31" s="97">
        <f t="shared" si="0"/>
        <v>3364.153647777</v>
      </c>
      <c r="L31" s="108">
        <v>114.52431158699999</v>
      </c>
    </row>
    <row r="32" spans="2:12" ht="12.75">
      <c r="B32" s="12">
        <v>28</v>
      </c>
      <c r="C32" s="14" t="s">
        <v>61</v>
      </c>
      <c r="D32" s="77">
        <v>0.42228762699999994</v>
      </c>
      <c r="E32" s="77">
        <v>2.5258480690000003</v>
      </c>
      <c r="F32" s="77">
        <v>7.484619049</v>
      </c>
      <c r="G32" s="77">
        <v>0.155763849</v>
      </c>
      <c r="H32" s="77">
        <v>0.356787461</v>
      </c>
      <c r="I32" s="77"/>
      <c r="J32" s="97"/>
      <c r="K32" s="97">
        <f t="shared" si="0"/>
        <v>10.945306055</v>
      </c>
      <c r="L32" s="108">
        <v>0.422314821</v>
      </c>
    </row>
    <row r="33" spans="2:12" ht="12.75">
      <c r="B33" s="12">
        <v>29</v>
      </c>
      <c r="C33" s="14" t="s">
        <v>62</v>
      </c>
      <c r="D33" s="77">
        <v>79.818074965</v>
      </c>
      <c r="E33" s="77">
        <v>198.579656782</v>
      </c>
      <c r="F33" s="77">
        <v>140.964943535</v>
      </c>
      <c r="G33" s="77">
        <v>1.832211862</v>
      </c>
      <c r="H33" s="77">
        <v>3.5676978939999997</v>
      </c>
      <c r="I33" s="77"/>
      <c r="J33" s="97"/>
      <c r="K33" s="97">
        <f t="shared" si="0"/>
        <v>424.76258503799994</v>
      </c>
      <c r="L33" s="108">
        <v>31.080036160000002</v>
      </c>
    </row>
    <row r="34" spans="2:12" ht="12.75">
      <c r="B34" s="12">
        <v>30</v>
      </c>
      <c r="C34" s="14" t="s">
        <v>63</v>
      </c>
      <c r="D34" s="77">
        <v>262.748154773</v>
      </c>
      <c r="E34" s="77">
        <v>552.5863432000001</v>
      </c>
      <c r="F34" s="77">
        <v>214.927928641</v>
      </c>
      <c r="G34" s="77">
        <v>3.131193733</v>
      </c>
      <c r="H34" s="77">
        <v>5.025573726</v>
      </c>
      <c r="I34" s="77"/>
      <c r="J34" s="97"/>
      <c r="K34" s="97">
        <f t="shared" si="0"/>
        <v>1038.419194073</v>
      </c>
      <c r="L34" s="108">
        <v>17.608245782</v>
      </c>
    </row>
    <row r="35" spans="2:12" ht="12.75">
      <c r="B35" s="12">
        <v>31</v>
      </c>
      <c r="C35" s="13" t="s">
        <v>64</v>
      </c>
      <c r="D35" s="101">
        <v>0</v>
      </c>
      <c r="E35" s="77">
        <v>0.774974147</v>
      </c>
      <c r="F35" s="77">
        <v>1.3130579070000001</v>
      </c>
      <c r="G35" s="77">
        <v>0.0014847950000000001</v>
      </c>
      <c r="H35" s="77">
        <v>0.012060833</v>
      </c>
      <c r="I35" s="77"/>
      <c r="J35" s="97"/>
      <c r="K35" s="97">
        <f t="shared" si="0"/>
        <v>2.1015776820000003</v>
      </c>
      <c r="L35" s="109">
        <v>0</v>
      </c>
    </row>
    <row r="36" spans="2:12" ht="12.75">
      <c r="B36" s="12">
        <v>32</v>
      </c>
      <c r="C36" s="14" t="s">
        <v>65</v>
      </c>
      <c r="D36" s="77">
        <v>206.563466017</v>
      </c>
      <c r="E36" s="77">
        <v>417.511774354</v>
      </c>
      <c r="F36" s="77">
        <v>529.2056367069999</v>
      </c>
      <c r="G36" s="77">
        <v>27.081044751999997</v>
      </c>
      <c r="H36" s="77">
        <v>15.002503581000001</v>
      </c>
      <c r="I36" s="77"/>
      <c r="J36" s="97"/>
      <c r="K36" s="97">
        <f t="shared" si="0"/>
        <v>1195.364425411</v>
      </c>
      <c r="L36" s="108">
        <v>68.501415053</v>
      </c>
    </row>
    <row r="37" spans="2:12" ht="12.75">
      <c r="B37" s="12">
        <v>33</v>
      </c>
      <c r="C37" s="14" t="s">
        <v>66</v>
      </c>
      <c r="D37" s="77">
        <v>0.0050103940000000005</v>
      </c>
      <c r="E37" s="77">
        <v>0.085858053</v>
      </c>
      <c r="F37" s="77">
        <v>0.662070591</v>
      </c>
      <c r="G37" s="101">
        <v>0</v>
      </c>
      <c r="H37" s="77">
        <v>0.010499508</v>
      </c>
      <c r="I37" s="77"/>
      <c r="J37" s="97"/>
      <c r="K37" s="97">
        <f t="shared" si="0"/>
        <v>0.7634385459999999</v>
      </c>
      <c r="L37" s="101">
        <v>0.01019983</v>
      </c>
    </row>
    <row r="38" spans="2:12" ht="12.75">
      <c r="B38" s="12">
        <v>34</v>
      </c>
      <c r="C38" s="14" t="s">
        <v>67</v>
      </c>
      <c r="D38" s="77">
        <v>110.39823085</v>
      </c>
      <c r="E38" s="77">
        <v>456.04041361599997</v>
      </c>
      <c r="F38" s="77">
        <v>395.608097866</v>
      </c>
      <c r="G38" s="77">
        <v>10.875582095999999</v>
      </c>
      <c r="H38" s="77">
        <v>9.388454562</v>
      </c>
      <c r="I38" s="77"/>
      <c r="J38" s="97"/>
      <c r="K38" s="97">
        <f t="shared" si="0"/>
        <v>982.3107789899999</v>
      </c>
      <c r="L38" s="97">
        <v>64.656360973</v>
      </c>
    </row>
    <row r="39" spans="2:12" ht="12.75">
      <c r="B39" s="12">
        <v>35</v>
      </c>
      <c r="C39" s="14" t="s">
        <v>68</v>
      </c>
      <c r="D39" s="77">
        <v>0.075016261</v>
      </c>
      <c r="E39" s="77">
        <v>31.984481755</v>
      </c>
      <c r="F39" s="77">
        <v>12.098529672</v>
      </c>
      <c r="G39" s="77">
        <v>0.12153013500000001</v>
      </c>
      <c r="H39" s="77">
        <v>0.22141047799999997</v>
      </c>
      <c r="I39" s="77"/>
      <c r="J39" s="97"/>
      <c r="K39" s="97">
        <f t="shared" si="0"/>
        <v>44.500968301</v>
      </c>
      <c r="L39" s="97">
        <v>4.946405234</v>
      </c>
    </row>
    <row r="40" spans="2:12" ht="12.75">
      <c r="B40" s="12">
        <v>36</v>
      </c>
      <c r="C40" s="14" t="s">
        <v>69</v>
      </c>
      <c r="D40" s="77">
        <v>306.25618734299997</v>
      </c>
      <c r="E40" s="77">
        <v>996.4982862300001</v>
      </c>
      <c r="F40" s="77">
        <v>661.108206453</v>
      </c>
      <c r="G40" s="77">
        <v>13.066912578</v>
      </c>
      <c r="H40" s="77">
        <v>18.568146378999998</v>
      </c>
      <c r="I40" s="77"/>
      <c r="J40" s="97"/>
      <c r="K40" s="97">
        <f t="shared" si="0"/>
        <v>1995.4977389829999</v>
      </c>
      <c r="L40" s="97">
        <v>117.055946231</v>
      </c>
    </row>
    <row r="41" spans="2:12" ht="15">
      <c r="B41" s="15" t="s">
        <v>11</v>
      </c>
      <c r="C41" s="98"/>
      <c r="D41" s="97">
        <f aca="true" t="shared" si="1" ref="D41:L41">SUM(D5:D40)</f>
        <v>6298.219464893</v>
      </c>
      <c r="E41" s="97">
        <f t="shared" si="1"/>
        <v>16134.635575430004</v>
      </c>
      <c r="F41" s="97">
        <f t="shared" si="1"/>
        <v>12246.31010152</v>
      </c>
      <c r="G41" s="97">
        <f t="shared" si="1"/>
        <v>526.7247884510001</v>
      </c>
      <c r="H41" s="97">
        <f t="shared" si="1"/>
        <v>578.93897602</v>
      </c>
      <c r="I41" s="97">
        <f t="shared" si="1"/>
        <v>0</v>
      </c>
      <c r="J41" s="97">
        <f t="shared" si="1"/>
        <v>0</v>
      </c>
      <c r="K41" s="97">
        <f t="shared" si="1"/>
        <v>35784.828906314</v>
      </c>
      <c r="L41" s="97">
        <f t="shared" si="1"/>
        <v>1205.794356952</v>
      </c>
    </row>
    <row r="42" ht="12.75">
      <c r="B42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mumbakri</cp:lastModifiedBy>
  <cp:lastPrinted>2014-03-24T10:58:12Z</cp:lastPrinted>
  <dcterms:created xsi:type="dcterms:W3CDTF">2014-01-06T04:43:23Z</dcterms:created>
  <dcterms:modified xsi:type="dcterms:W3CDTF">2014-11-06T14:29:23Z</dcterms:modified>
  <cp:category/>
  <cp:version/>
  <cp:contentType/>
  <cp:contentStatus/>
</cp:coreProperties>
</file>