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<sst xmlns="http://schemas.openxmlformats.org/spreadsheetml/2006/main" count="229" uniqueCount="193">
  <si>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</si>
  <si>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</si>
  <si>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</si>
  <si>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</si>
  <si>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</si>
  <si>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</si>
  <si>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</si>
  <si>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</si>
  <si>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</si>
  <si>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</si>
  <si>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</si>
  <si>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</si>
  <si>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</si>
  <si>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</si>
  <si>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</si>
  <si>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</si>
  <si>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</si>
  <si>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</si>
  <si>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</si>
  <si>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</si>
  <si>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</si>
  <si>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</si>
  <si>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</si>
  <si>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</si>
  <si>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</si>
  <si>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</si>
  <si>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</si>
  <si>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</si>
  <si>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</si>
  <si>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</si>
  <si>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</si>
  <si>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</si>
  <si>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</si>
  <si>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</si>
  <si>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</si>
  <si>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</si>
  <si>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</si>
  <si>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</si>
  <si>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</si>
  <si>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</si>
  <si>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</si>
  <si>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</si>
  <si>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</si>
  <si>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</si>
  <si>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</si>
  <si>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</si>
  <si>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</si>
  <si>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</si>
  <si>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</si>
  <si>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</si>
  <si>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</si>
  <si>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</si>
  <si>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</si>
  <si>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</si>
  <si>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</si>
  <si>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</si>
  <si>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</si>
  <si>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</si>
  <si>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</si>
  <si>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</si>
  <si>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</si>
  <si>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</si>
  <si>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</si>
  <si>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</si>
  <si>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</si>
  <si>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</si>
  <si>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</si>
  <si>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</si>
  <si>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</si>
  <si>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</si>
  <si>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</si>
  <si>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</si>
  <si>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</si>
  <si>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</si>
  <si>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</si>
  <si>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</si>
  <si>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</si>
  <si>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</si>
  <si>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</si>
  <si>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</si>
  <si>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</si>
  <si>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</si>
  <si>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</si>
  <si>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</si>
  <si>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</si>
  <si>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</si>
  <si>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</si>
  <si>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</si>
  <si>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</si>
  <si>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</si>
  <si>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</si>
  <si>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</si>
  <si>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</si>
  <si>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</si>
  <si>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</si>
  <si>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</si>
  <si>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</si>
  <si>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</si>
  <si>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</si>
  <si>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</si>
  <si>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</si>
  <si>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</si>
  <si>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</si>
  <si>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</si>
  <si>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</si>
  <si>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</si>
  <si>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</si>
  <si>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</si>
  <si>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</si>
  <si>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</si>
  <si>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RGESS FUND - SERIES 1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</si>
  <si>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</si>
  <si>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</si>
  <si>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</si>
  <si>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</si>
  <si>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</si>
  <si>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</si>
  <si>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</si>
  <si>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</si>
  <si>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</si>
  <si>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</si>
  <si>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</si>
  <si>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</si>
  <si>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</si>
  <si>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</si>
  <si>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</si>
  <si>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</si>
  <si>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</si>
  <si>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</si>
  <si>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</si>
  <si>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DAF - S1 - 36M</t>
  </si>
  <si>
    <t>DSPBR DAF - S11 - 36M</t>
  </si>
  <si>
    <t>DSPBR DAF - S13 - 35M</t>
  </si>
  <si>
    <t>DSPBR DAF - S14 - 33M</t>
  </si>
  <si>
    <t>DSPBR DAF - S15 - 36M</t>
  </si>
  <si>
    <t>DSPBR DAF - S16 - 36M</t>
  </si>
  <si>
    <t>DSPBR DAF - S17 - 35M</t>
  </si>
  <si>
    <t>DSPBR DAF - S18 - 34M</t>
  </si>
  <si>
    <t>DSPBR DAF - S19 - 36M</t>
  </si>
  <si>
    <t>DSPBR DAF - S2 - 36M</t>
  </si>
  <si>
    <t>DSPBR DAF - S3 - 36M</t>
  </si>
  <si>
    <t>DSPBR DAF - S4 - 36M</t>
  </si>
  <si>
    <t>DSPBR DAF - S5 - 36M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</si>
  <si>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</si>
  <si>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</si>
  <si>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</si>
  <si>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</si>
  <si>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</si>
  <si>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</si>
  <si>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</si>
  <si>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</si>
  <si>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</si>
  <si>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</si>
  <si>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</si>
  <si>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</si>
  <si>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</si>
  <si>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</si>
  <si>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S144 - 12M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</si>
  <si>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</si>
  <si>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</si>
  <si>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</si>
  <si>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</si>
  <si>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</si>
  <si>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</si>
  <si>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</si>
  <si>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</si>
  <si>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</si>
  <si>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</si>
  <si>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</si>
  <si>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</si>
  <si>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S11 - 36M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</si>
  <si>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</si>
  <si>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</si>
  <si>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</si>
  <si>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</si>
  <si>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</si>
  <si>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</si>
  <si>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</si>
  <si>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</si>
  <si>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</si>
  <si>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</si>
  <si>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</si>
  <si>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</si>
  <si>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</si>
  <si>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</si>
  <si>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</si>
  <si>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</si>
  <si>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</si>
  <si>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</si>
  <si>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 BlackRock Mutual Fund: Average Assets Under Management (AAUM) as on 31.03.2015 (All figures in Rs. Crore)</t>
  </si>
  <si>
    <t>Table showing State wise /Union Territory wise contribution to AAUM of category of schemes as on 31.03.2015</t>
  </si>
  <si>
    <t>DSPBR DAF - S36 - 36M</t>
  </si>
  <si>
    <t>DSPBR ULTRA SHORT TERM FUND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</si>
</sst>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[$-409]dddd\,\ mmmm\ dd\,\ yyyy"/>
    <numFmt numFmtId="166" formatCode="_(* #,##0.000_);_(* \(#,##0.000\);_(* &quot;-&quot;??_);_(@_)"/>
  </numFmts>
  <fonts count="26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21" borderId="13" xfId="0" applyFont="1" applyFill="1" applyBorder="1" applyAlignment="1">
      <alignment/>
    </xf>
    <xf numFmtId="0" fontId="0" fillId="21" borderId="14" xfId="0" applyFill="1" applyBorder="1" applyAlignment="1">
      <alignment horizontal="right" wrapText="1"/>
    </xf>
    <xf numFmtId="0" fontId="1" fillId="21" borderId="14" xfId="0" applyFont="1" applyFill="1" applyBorder="1" applyAlignment="1">
      <alignment horizontal="right" wrapText="1"/>
    </xf>
    <xf numFmtId="0" fontId="0" fillId="21" borderId="0" xfId="0" applyFill="1" applyBorder="1" applyAlignment="1">
      <alignment/>
    </xf>
    <xf numFmtId="0" fontId="1" fillId="21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21" borderId="11" xfId="42" applyFont="1" applyFill="1" applyBorder="1" applyAlignment="1">
      <alignment/>
    </xf>
    <xf numFmtId="43" fontId="1" fillId="21" borderId="15" xfId="42" applyFont="1" applyFill="1" applyBorder="1" applyAlignment="1">
      <alignment/>
    </xf>
    <xf numFmtId="43" fontId="1" fillId="21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21" borderId="11" xfId="42" applyFont="1" applyFill="1" applyBorder="1" applyAlignment="1">
      <alignment/>
    </xf>
    <xf numFmtId="43" fontId="0" fillId="21" borderId="10" xfId="42" applyFont="1" applyFill="1" applyBorder="1" applyAlignment="1">
      <alignment/>
    </xf>
    <xf numFmtId="43" fontId="0" fillId="21" borderId="12" xfId="42" applyFont="1" applyFill="1" applyBorder="1" applyAlignment="1">
      <alignment/>
    </xf>
    <xf numFmtId="43" fontId="1" fillId="21" borderId="13" xfId="42" applyFont="1" applyFill="1" applyBorder="1" applyAlignment="1">
      <alignment/>
    </xf>
    <xf numFmtId="43" fontId="1" fillId="20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4" xfId="42" applyFont="1" applyBorder="1" applyAlignment="1">
      <alignment/>
    </xf>
    <xf numFmtId="43" fontId="1" fillId="21" borderId="12" xfId="42" applyFont="1" applyFill="1" applyBorder="1" applyAlignment="1">
      <alignment/>
    </xf>
    <xf numFmtId="43" fontId="1" fillId="21" borderId="13" xfId="42" applyFont="1" applyFill="1" applyBorder="1" applyAlignment="1">
      <alignment/>
    </xf>
    <xf numFmtId="43" fontId="1" fillId="21" borderId="10" xfId="42" applyFont="1" applyFill="1" applyBorder="1" applyAlignment="1">
      <alignment/>
    </xf>
    <xf numFmtId="43" fontId="1" fillId="21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20" borderId="10" xfId="42" applyFont="1" applyFill="1" applyBorder="1" applyAlignment="1">
      <alignment/>
    </xf>
    <xf numFmtId="43" fontId="1" fillId="20" borderId="12" xfId="42" applyFont="1" applyFill="1" applyBorder="1" applyAlignment="1">
      <alignment/>
    </xf>
    <xf numFmtId="43" fontId="1" fillId="21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21" borderId="11" xfId="42" applyFont="1" applyFill="1" applyBorder="1" applyAlignment="1">
      <alignment/>
    </xf>
    <xf numFmtId="43" fontId="0" fillId="20" borderId="11" xfId="42" applyFont="1" applyFill="1" applyBorder="1" applyAlignment="1">
      <alignment/>
    </xf>
    <xf numFmtId="43" fontId="1" fillId="21" borderId="13" xfId="42" applyFont="1" applyFill="1" applyBorder="1" applyAlignment="1">
      <alignment/>
    </xf>
    <xf numFmtId="0" fontId="1" fillId="21" borderId="17" xfId="0" applyFont="1" applyFill="1" applyBorder="1" applyAlignment="1">
      <alignment horizontal="right"/>
    </xf>
    <xf numFmtId="43" fontId="1" fillId="21" borderId="11" xfId="42" applyFont="1" applyFill="1" applyBorder="1" applyAlignment="1">
      <alignment/>
    </xf>
    <xf numFmtId="43" fontId="1" fillId="21" borderId="12" xfId="42" applyFont="1" applyFill="1" applyBorder="1" applyAlignment="1">
      <alignment/>
    </xf>
    <xf numFmtId="0" fontId="1" fillId="21" borderId="17" xfId="0" applyFont="1" applyFill="1" applyBorder="1" applyAlignment="1">
      <alignment horizontal="right" wrapText="1"/>
    </xf>
    <xf numFmtId="43" fontId="1" fillId="21" borderId="20" xfId="42" applyFont="1" applyFill="1" applyBorder="1" applyAlignment="1">
      <alignment/>
    </xf>
    <xf numFmtId="43" fontId="1" fillId="21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43" fontId="9" fillId="0" borderId="10" xfId="42" applyFont="1" applyBorder="1" applyAlignment="1">
      <alignment horizontal="center"/>
    </xf>
    <xf numFmtId="164" fontId="1" fillId="21" borderId="21" xfId="42" applyNumberFormat="1" applyFont="1" applyFill="1" applyBorder="1" applyAlignment="1">
      <alignment/>
    </xf>
    <xf numFmtId="164" fontId="1" fillId="21" borderId="22" xfId="42" applyNumberFormat="1" applyFont="1" applyFill="1" applyBorder="1" applyAlignment="1">
      <alignment/>
    </xf>
    <xf numFmtId="164" fontId="1" fillId="21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43" fontId="0" fillId="0" borderId="15" xfId="42" applyFont="1" applyFill="1" applyBorder="1" applyAlignment="1">
      <alignment horizontal="center"/>
    </xf>
    <xf numFmtId="164" fontId="1" fillId="21" borderId="16" xfId="42" applyNumberFormat="1" applyFont="1" applyFill="1" applyBorder="1" applyAlignment="1">
      <alignment horizontal="center"/>
    </xf>
    <xf numFmtId="43" fontId="1" fillId="0" borderId="23" xfId="42" applyFont="1" applyBorder="1" applyAlignment="1">
      <alignment/>
    </xf>
    <xf numFmtId="43" fontId="1" fillId="0" borderId="24" xfId="42" applyFont="1" applyBorder="1" applyAlignment="1">
      <alignment/>
    </xf>
    <xf numFmtId="164" fontId="1" fillId="21" borderId="25" xfId="42" applyNumberFormat="1" applyFont="1" applyFill="1" applyBorder="1" applyAlignment="1">
      <alignment horizontal="center"/>
    </xf>
    <xf numFmtId="43" fontId="1" fillId="0" borderId="18" xfId="42" applyFont="1" applyBorder="1" applyAlignment="1">
      <alignment/>
    </xf>
    <xf numFmtId="43" fontId="1" fillId="0" borderId="26" xfId="42" applyFont="1" applyBorder="1" applyAlignment="1">
      <alignment/>
    </xf>
    <xf numFmtId="43" fontId="1" fillId="0" borderId="19" xfId="42" applyFont="1" applyBorder="1" applyAlignment="1">
      <alignment/>
    </xf>
    <xf numFmtId="43" fontId="9" fillId="0" borderId="27" xfId="42" applyFont="1" applyFill="1" applyBorder="1" applyAlignment="1">
      <alignment horizontal="right"/>
    </xf>
    <xf numFmtId="43" fontId="1" fillId="0" borderId="13" xfId="42" applyNumberFormat="1" applyFont="1" applyBorder="1" applyAlignment="1">
      <alignment/>
    </xf>
    <xf numFmtId="43" fontId="1" fillId="21" borderId="15" xfId="42" applyNumberFormat="1" applyFont="1" applyFill="1" applyBorder="1" applyAlignment="1">
      <alignment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25" fillId="0" borderId="33" xfId="55" applyNumberFormat="1" applyFont="1" applyFill="1" applyBorder="1" applyAlignment="1">
      <alignment horizontal="center" vertical="center" wrapText="1"/>
      <protection/>
    </xf>
    <xf numFmtId="49" fontId="25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28" xfId="56" applyNumberFormat="1" applyFont="1" applyFill="1" applyBorder="1" applyAlignment="1">
      <alignment horizontal="center" vertical="top" wrapText="1"/>
      <protection/>
    </xf>
    <xf numFmtId="2" fontId="2" fillId="0" borderId="29" xfId="56" applyNumberFormat="1" applyFont="1" applyFill="1" applyBorder="1" applyAlignment="1">
      <alignment horizontal="center" vertical="top" wrapText="1"/>
      <protection/>
    </xf>
    <xf numFmtId="2" fontId="2" fillId="0" borderId="30" xfId="56" applyNumberFormat="1" applyFont="1" applyFill="1" applyBorder="1" applyAlignment="1">
      <alignment horizontal="center" vertical="top" wrapText="1"/>
      <protection/>
    </xf>
    <xf numFmtId="3" fontId="6" fillId="0" borderId="37" xfId="56" applyNumberFormat="1" applyFont="1" applyFill="1" applyBorder="1" applyAlignment="1">
      <alignment vertical="center" wrapText="1"/>
      <protection/>
    </xf>
    <xf numFmtId="3" fontId="6" fillId="0" borderId="26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3" fontId="0" fillId="0" borderId="38" xfId="42" applyFont="1" applyBorder="1" applyAlignment="1">
      <alignment horizontal="center"/>
    </xf>
    <xf numFmtId="43" fontId="0" fillId="0" borderId="39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25" fillId="0" borderId="23" xfId="55" applyNumberFormat="1" applyFont="1" applyFill="1" applyBorder="1" applyAlignment="1">
      <alignment horizontal="center" vertical="center" wrapText="1"/>
      <protection/>
    </xf>
    <xf numFmtId="49" fontId="25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3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8" width="7.00390625" style="2" customWidth="1"/>
    <col min="19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9" width="6.00390625" style="2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8.00390625" style="2" customWidth="1"/>
    <col min="51" max="51" width="8.00390625" style="2" bestFit="1" customWidth="1"/>
    <col min="52" max="52" width="9.5742187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10.7109375" style="2" customWidth="1"/>
    <col min="63" max="63" width="13.421875" style="31" customWidth="1"/>
    <col min="64" max="16384" width="9.140625" style="2" customWidth="1"/>
  </cols>
  <sheetData>
    <row r="1" spans="1:256" s="1" customFormat="1" ht="19.5" thickBot="1">
      <c r="A1" s="148" t="s">
        <v>71</v>
      </c>
      <c r="B1" s="129" t="s">
        <v>30</v>
      </c>
      <c r="C1" s="134" t="s">
        <v>189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49"/>
      <c r="B2" s="130"/>
      <c r="C2" s="114" t="s">
        <v>29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6"/>
      <c r="W2" s="114" t="s">
        <v>27</v>
      </c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6"/>
      <c r="AQ2" s="114" t="s">
        <v>28</v>
      </c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6"/>
      <c r="BK2" s="137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49"/>
      <c r="B3" s="130"/>
      <c r="C3" s="117" t="s">
        <v>12</v>
      </c>
      <c r="D3" s="118"/>
      <c r="E3" s="118"/>
      <c r="F3" s="118"/>
      <c r="G3" s="118"/>
      <c r="H3" s="118"/>
      <c r="I3" s="118"/>
      <c r="J3" s="118"/>
      <c r="K3" s="118"/>
      <c r="L3" s="119"/>
      <c r="M3" s="117" t="s">
        <v>13</v>
      </c>
      <c r="N3" s="118"/>
      <c r="O3" s="118"/>
      <c r="P3" s="118"/>
      <c r="Q3" s="118"/>
      <c r="R3" s="118"/>
      <c r="S3" s="118"/>
      <c r="T3" s="118"/>
      <c r="U3" s="118"/>
      <c r="V3" s="119"/>
      <c r="W3" s="117" t="s">
        <v>12</v>
      </c>
      <c r="X3" s="118"/>
      <c r="Y3" s="118"/>
      <c r="Z3" s="118"/>
      <c r="AA3" s="118"/>
      <c r="AB3" s="118"/>
      <c r="AC3" s="118"/>
      <c r="AD3" s="118"/>
      <c r="AE3" s="118"/>
      <c r="AF3" s="119"/>
      <c r="AG3" s="117" t="s">
        <v>13</v>
      </c>
      <c r="AH3" s="118"/>
      <c r="AI3" s="118"/>
      <c r="AJ3" s="118"/>
      <c r="AK3" s="118"/>
      <c r="AL3" s="118"/>
      <c r="AM3" s="118"/>
      <c r="AN3" s="118"/>
      <c r="AO3" s="118"/>
      <c r="AP3" s="119"/>
      <c r="AQ3" s="117" t="s">
        <v>12</v>
      </c>
      <c r="AR3" s="118"/>
      <c r="AS3" s="118"/>
      <c r="AT3" s="118"/>
      <c r="AU3" s="118"/>
      <c r="AV3" s="118"/>
      <c r="AW3" s="118"/>
      <c r="AX3" s="118"/>
      <c r="AY3" s="118"/>
      <c r="AZ3" s="119"/>
      <c r="BA3" s="117" t="s">
        <v>13</v>
      </c>
      <c r="BB3" s="118"/>
      <c r="BC3" s="118"/>
      <c r="BD3" s="118"/>
      <c r="BE3" s="118"/>
      <c r="BF3" s="118"/>
      <c r="BG3" s="118"/>
      <c r="BH3" s="118"/>
      <c r="BI3" s="118"/>
      <c r="BJ3" s="119"/>
      <c r="BK3" s="138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49"/>
      <c r="B4" s="130"/>
      <c r="C4" s="120" t="s">
        <v>31</v>
      </c>
      <c r="D4" s="121"/>
      <c r="E4" s="121"/>
      <c r="F4" s="121"/>
      <c r="G4" s="122"/>
      <c r="H4" s="123" t="s">
        <v>32</v>
      </c>
      <c r="I4" s="124"/>
      <c r="J4" s="124"/>
      <c r="K4" s="124"/>
      <c r="L4" s="125"/>
      <c r="M4" s="120" t="s">
        <v>31</v>
      </c>
      <c r="N4" s="121"/>
      <c r="O4" s="121"/>
      <c r="P4" s="121"/>
      <c r="Q4" s="122"/>
      <c r="R4" s="123" t="s">
        <v>32</v>
      </c>
      <c r="S4" s="124"/>
      <c r="T4" s="124"/>
      <c r="U4" s="124"/>
      <c r="V4" s="125"/>
      <c r="W4" s="120" t="s">
        <v>31</v>
      </c>
      <c r="X4" s="121"/>
      <c r="Y4" s="121"/>
      <c r="Z4" s="121"/>
      <c r="AA4" s="122"/>
      <c r="AB4" s="123" t="s">
        <v>32</v>
      </c>
      <c r="AC4" s="124"/>
      <c r="AD4" s="124"/>
      <c r="AE4" s="124"/>
      <c r="AF4" s="125"/>
      <c r="AG4" s="120" t="s">
        <v>31</v>
      </c>
      <c r="AH4" s="121"/>
      <c r="AI4" s="121"/>
      <c r="AJ4" s="121"/>
      <c r="AK4" s="122"/>
      <c r="AL4" s="123" t="s">
        <v>32</v>
      </c>
      <c r="AM4" s="124"/>
      <c r="AN4" s="124"/>
      <c r="AO4" s="124"/>
      <c r="AP4" s="125"/>
      <c r="AQ4" s="120" t="s">
        <v>31</v>
      </c>
      <c r="AR4" s="121"/>
      <c r="AS4" s="121"/>
      <c r="AT4" s="121"/>
      <c r="AU4" s="122"/>
      <c r="AV4" s="123" t="s">
        <v>32</v>
      </c>
      <c r="AW4" s="124"/>
      <c r="AX4" s="124"/>
      <c r="AY4" s="124"/>
      <c r="AZ4" s="125"/>
      <c r="BA4" s="120" t="s">
        <v>31</v>
      </c>
      <c r="BB4" s="121"/>
      <c r="BC4" s="121"/>
      <c r="BD4" s="121"/>
      <c r="BE4" s="122"/>
      <c r="BF4" s="123" t="s">
        <v>32</v>
      </c>
      <c r="BG4" s="124"/>
      <c r="BH4" s="124"/>
      <c r="BI4" s="124"/>
      <c r="BJ4" s="125"/>
      <c r="BK4" s="138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49"/>
      <c r="B5" s="130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9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3"/>
    </row>
    <row r="7" spans="1:63" ht="12.75">
      <c r="A7" s="11" t="s">
        <v>72</v>
      </c>
      <c r="B7" s="18" t="s">
        <v>14</v>
      </c>
      <c r="C7" s="13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3"/>
    </row>
    <row r="8" spans="1:63" ht="12.75">
      <c r="A8" s="11"/>
      <c r="B8" s="47" t="s">
        <v>94</v>
      </c>
      <c r="C8" s="45">
        <v>0</v>
      </c>
      <c r="D8" s="53">
        <v>219.928321448</v>
      </c>
      <c r="E8" s="45">
        <v>0</v>
      </c>
      <c r="F8" s="45">
        <v>0</v>
      </c>
      <c r="G8" s="45">
        <v>0</v>
      </c>
      <c r="H8" s="45">
        <v>5.196247668</v>
      </c>
      <c r="I8" s="45">
        <v>1745.8869456450002</v>
      </c>
      <c r="J8" s="45">
        <v>396.215563027</v>
      </c>
      <c r="K8" s="45">
        <v>61.034665301</v>
      </c>
      <c r="L8" s="45">
        <v>68.438350514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2.809958571</v>
      </c>
      <c r="S8" s="45">
        <v>38.635040977</v>
      </c>
      <c r="T8" s="45">
        <v>14.309835847</v>
      </c>
      <c r="U8" s="45">
        <v>0</v>
      </c>
      <c r="V8" s="45">
        <v>6.251240173999999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0.001201491</v>
      </c>
      <c r="AC8" s="45">
        <v>19.363202241</v>
      </c>
      <c r="AD8" s="45">
        <v>0</v>
      </c>
      <c r="AE8" s="45">
        <v>0</v>
      </c>
      <c r="AF8" s="45">
        <v>0.015368076000000001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3.17579879</v>
      </c>
      <c r="AS8" s="45">
        <v>0</v>
      </c>
      <c r="AT8" s="45">
        <v>0</v>
      </c>
      <c r="AU8" s="45">
        <v>0</v>
      </c>
      <c r="AV8" s="45">
        <v>23.522242081999998</v>
      </c>
      <c r="AW8" s="45">
        <v>1673.587668232</v>
      </c>
      <c r="AX8" s="45">
        <v>53.988252132</v>
      </c>
      <c r="AY8" s="45">
        <v>0</v>
      </c>
      <c r="AZ8" s="45">
        <v>177.54152827400003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7.115101265</v>
      </c>
      <c r="BG8" s="53">
        <v>84.651080095</v>
      </c>
      <c r="BH8" s="45">
        <v>1.5901216699999998</v>
      </c>
      <c r="BI8" s="45">
        <v>0</v>
      </c>
      <c r="BJ8" s="45">
        <v>13.804145583</v>
      </c>
      <c r="BK8" s="94">
        <f>SUM(C8:BJ8)</f>
        <v>4617.061879102999</v>
      </c>
    </row>
    <row r="9" spans="1:63" ht="12.75">
      <c r="A9" s="11"/>
      <c r="B9" s="47" t="s">
        <v>96</v>
      </c>
      <c r="C9" s="45">
        <v>0</v>
      </c>
      <c r="D9" s="53">
        <v>0</v>
      </c>
      <c r="E9" s="45">
        <v>0</v>
      </c>
      <c r="F9" s="45">
        <v>0</v>
      </c>
      <c r="G9" s="54">
        <v>0</v>
      </c>
      <c r="H9" s="55">
        <v>0.552347405</v>
      </c>
      <c r="I9" s="45">
        <v>0.514679344</v>
      </c>
      <c r="J9" s="45">
        <v>0</v>
      </c>
      <c r="K9" s="56">
        <v>0</v>
      </c>
      <c r="L9" s="54">
        <v>2.432765907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0.158960126</v>
      </c>
      <c r="S9" s="45">
        <v>0</v>
      </c>
      <c r="T9" s="45">
        <v>0</v>
      </c>
      <c r="U9" s="45">
        <v>0</v>
      </c>
      <c r="V9" s="54">
        <v>0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0.035953182</v>
      </c>
      <c r="AS9" s="45">
        <v>0</v>
      </c>
      <c r="AT9" s="56">
        <v>0</v>
      </c>
      <c r="AU9" s="54">
        <v>0</v>
      </c>
      <c r="AV9" s="55">
        <v>1.482546054</v>
      </c>
      <c r="AW9" s="45">
        <v>2.256749379</v>
      </c>
      <c r="AX9" s="45">
        <v>0</v>
      </c>
      <c r="AY9" s="56">
        <v>0</v>
      </c>
      <c r="AZ9" s="54">
        <v>19.549562491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0.519525441</v>
      </c>
      <c r="BG9" s="53">
        <v>0.706546553</v>
      </c>
      <c r="BH9" s="45">
        <v>0</v>
      </c>
      <c r="BI9" s="45">
        <v>0</v>
      </c>
      <c r="BJ9" s="45">
        <v>0.420854713</v>
      </c>
      <c r="BK9" s="94">
        <f>SUM(C9:BJ9)</f>
        <v>28.630490594999998</v>
      </c>
    </row>
    <row r="10" spans="1:63" ht="12.75">
      <c r="A10" s="36"/>
      <c r="B10" s="37" t="s">
        <v>81</v>
      </c>
      <c r="C10" s="96">
        <f>SUM(C8:C9)</f>
        <v>0</v>
      </c>
      <c r="D10" s="96">
        <f aca="true" t="shared" si="0" ref="D10:BK10">SUM(D8:D9)</f>
        <v>219.928321448</v>
      </c>
      <c r="E10" s="96">
        <f t="shared" si="0"/>
        <v>0</v>
      </c>
      <c r="F10" s="96">
        <f t="shared" si="0"/>
        <v>0</v>
      </c>
      <c r="G10" s="96">
        <f t="shared" si="0"/>
        <v>0</v>
      </c>
      <c r="H10" s="96">
        <f t="shared" si="0"/>
        <v>5.748595073</v>
      </c>
      <c r="I10" s="96">
        <f t="shared" si="0"/>
        <v>1746.401624989</v>
      </c>
      <c r="J10" s="96">
        <f t="shared" si="0"/>
        <v>396.215563027</v>
      </c>
      <c r="K10" s="96">
        <f t="shared" si="0"/>
        <v>61.034665301</v>
      </c>
      <c r="L10" s="96">
        <f t="shared" si="0"/>
        <v>70.87111642100001</v>
      </c>
      <c r="M10" s="96">
        <f t="shared" si="0"/>
        <v>0</v>
      </c>
      <c r="N10" s="96">
        <f t="shared" si="0"/>
        <v>0</v>
      </c>
      <c r="O10" s="96">
        <f t="shared" si="0"/>
        <v>0</v>
      </c>
      <c r="P10" s="96">
        <f t="shared" si="0"/>
        <v>0</v>
      </c>
      <c r="Q10" s="96">
        <f t="shared" si="0"/>
        <v>0</v>
      </c>
      <c r="R10" s="96">
        <f t="shared" si="0"/>
        <v>2.9689186970000003</v>
      </c>
      <c r="S10" s="96">
        <f t="shared" si="0"/>
        <v>38.635040977</v>
      </c>
      <c r="T10" s="96">
        <f t="shared" si="0"/>
        <v>14.309835847</v>
      </c>
      <c r="U10" s="96">
        <f t="shared" si="0"/>
        <v>0</v>
      </c>
      <c r="V10" s="96">
        <f t="shared" si="0"/>
        <v>6.251240173999999</v>
      </c>
      <c r="W10" s="96">
        <f t="shared" si="0"/>
        <v>0</v>
      </c>
      <c r="X10" s="96">
        <f t="shared" si="0"/>
        <v>0</v>
      </c>
      <c r="Y10" s="96">
        <f t="shared" si="0"/>
        <v>0</v>
      </c>
      <c r="Z10" s="96">
        <f t="shared" si="0"/>
        <v>0</v>
      </c>
      <c r="AA10" s="96">
        <f t="shared" si="0"/>
        <v>0</v>
      </c>
      <c r="AB10" s="96">
        <f t="shared" si="0"/>
        <v>0.001201491</v>
      </c>
      <c r="AC10" s="96">
        <f t="shared" si="0"/>
        <v>19.363202241</v>
      </c>
      <c r="AD10" s="96">
        <f t="shared" si="0"/>
        <v>0</v>
      </c>
      <c r="AE10" s="96">
        <f t="shared" si="0"/>
        <v>0</v>
      </c>
      <c r="AF10" s="96">
        <f t="shared" si="0"/>
        <v>0.015368076000000001</v>
      </c>
      <c r="AG10" s="96">
        <f t="shared" si="0"/>
        <v>0</v>
      </c>
      <c r="AH10" s="96">
        <f t="shared" si="0"/>
        <v>0</v>
      </c>
      <c r="AI10" s="96">
        <f t="shared" si="0"/>
        <v>0</v>
      </c>
      <c r="AJ10" s="96">
        <f t="shared" si="0"/>
        <v>0</v>
      </c>
      <c r="AK10" s="96">
        <f t="shared" si="0"/>
        <v>0</v>
      </c>
      <c r="AL10" s="96">
        <f t="shared" si="0"/>
        <v>0</v>
      </c>
      <c r="AM10" s="96">
        <f t="shared" si="0"/>
        <v>0</v>
      </c>
      <c r="AN10" s="96">
        <f t="shared" si="0"/>
        <v>0</v>
      </c>
      <c r="AO10" s="96">
        <f t="shared" si="0"/>
        <v>0</v>
      </c>
      <c r="AP10" s="96">
        <f t="shared" si="0"/>
        <v>0</v>
      </c>
      <c r="AQ10" s="96">
        <f t="shared" si="0"/>
        <v>0</v>
      </c>
      <c r="AR10" s="96">
        <f t="shared" si="0"/>
        <v>3.211751972</v>
      </c>
      <c r="AS10" s="96">
        <f t="shared" si="0"/>
        <v>0</v>
      </c>
      <c r="AT10" s="96">
        <f t="shared" si="0"/>
        <v>0</v>
      </c>
      <c r="AU10" s="96">
        <f t="shared" si="0"/>
        <v>0</v>
      </c>
      <c r="AV10" s="96">
        <f t="shared" si="0"/>
        <v>25.004788136</v>
      </c>
      <c r="AW10" s="96">
        <f t="shared" si="0"/>
        <v>1675.844417611</v>
      </c>
      <c r="AX10" s="96">
        <f t="shared" si="0"/>
        <v>53.988252132</v>
      </c>
      <c r="AY10" s="96">
        <f t="shared" si="0"/>
        <v>0</v>
      </c>
      <c r="AZ10" s="96">
        <f t="shared" si="0"/>
        <v>197.09109076500002</v>
      </c>
      <c r="BA10" s="96">
        <f t="shared" si="0"/>
        <v>0</v>
      </c>
      <c r="BB10" s="96">
        <f t="shared" si="0"/>
        <v>0</v>
      </c>
      <c r="BC10" s="96">
        <f t="shared" si="0"/>
        <v>0</v>
      </c>
      <c r="BD10" s="96">
        <f t="shared" si="0"/>
        <v>0</v>
      </c>
      <c r="BE10" s="96">
        <f t="shared" si="0"/>
        <v>0</v>
      </c>
      <c r="BF10" s="96">
        <f t="shared" si="0"/>
        <v>7.634626706</v>
      </c>
      <c r="BG10" s="96">
        <f t="shared" si="0"/>
        <v>85.357626648</v>
      </c>
      <c r="BH10" s="96">
        <f t="shared" si="0"/>
        <v>1.5901216699999998</v>
      </c>
      <c r="BI10" s="96">
        <f t="shared" si="0"/>
        <v>0</v>
      </c>
      <c r="BJ10" s="96">
        <f t="shared" si="0"/>
        <v>14.225000296000001</v>
      </c>
      <c r="BK10" s="96">
        <f t="shared" si="0"/>
        <v>4645.692369697999</v>
      </c>
    </row>
    <row r="11" spans="1:63" ht="12.75">
      <c r="A11" s="11" t="s">
        <v>73</v>
      </c>
      <c r="B11" s="18" t="s">
        <v>3</v>
      </c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8"/>
    </row>
    <row r="12" spans="1:63" ht="12.75">
      <c r="A12" s="11"/>
      <c r="B12" s="46" t="s">
        <v>95</v>
      </c>
      <c r="C12" s="45">
        <v>0</v>
      </c>
      <c r="D12" s="53">
        <v>180.730703704</v>
      </c>
      <c r="E12" s="45">
        <v>0</v>
      </c>
      <c r="F12" s="45">
        <v>0</v>
      </c>
      <c r="G12" s="54">
        <v>0</v>
      </c>
      <c r="H12" s="55">
        <v>0.39577937</v>
      </c>
      <c r="I12" s="45">
        <v>14.727023805000002</v>
      </c>
      <c r="J12" s="45">
        <v>0</v>
      </c>
      <c r="K12" s="56">
        <v>86.45933951</v>
      </c>
      <c r="L12" s="54">
        <v>72.23155740899999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0.347999042</v>
      </c>
      <c r="S12" s="45">
        <v>0</v>
      </c>
      <c r="T12" s="45">
        <v>0</v>
      </c>
      <c r="U12" s="45">
        <v>0</v>
      </c>
      <c r="V12" s="54">
        <v>0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23.187068986</v>
      </c>
      <c r="AS12" s="45">
        <v>0</v>
      </c>
      <c r="AT12" s="56">
        <v>0</v>
      </c>
      <c r="AU12" s="54">
        <v>0</v>
      </c>
      <c r="AV12" s="55">
        <v>4.0142660800000005</v>
      </c>
      <c r="AW12" s="45">
        <v>46.757642212</v>
      </c>
      <c r="AX12" s="45">
        <v>0</v>
      </c>
      <c r="AY12" s="56">
        <v>0</v>
      </c>
      <c r="AZ12" s="54">
        <v>50.443696869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0.654115388</v>
      </c>
      <c r="BG12" s="53">
        <v>0.33605231</v>
      </c>
      <c r="BH12" s="45">
        <v>0</v>
      </c>
      <c r="BI12" s="45">
        <v>0</v>
      </c>
      <c r="BJ12" s="45">
        <v>4.349159104</v>
      </c>
      <c r="BK12" s="94">
        <f>SUM(C12:BJ12)</f>
        <v>484.6344037890001</v>
      </c>
    </row>
    <row r="13" spans="1:63" ht="12.75">
      <c r="A13" s="11"/>
      <c r="B13" s="47" t="s">
        <v>180</v>
      </c>
      <c r="C13" s="45">
        <v>0</v>
      </c>
      <c r="D13" s="53">
        <v>42.758354949</v>
      </c>
      <c r="E13" s="45">
        <v>0</v>
      </c>
      <c r="F13" s="45">
        <v>0</v>
      </c>
      <c r="G13" s="54">
        <v>0</v>
      </c>
      <c r="H13" s="55">
        <v>0.12913053500000002</v>
      </c>
      <c r="I13" s="45">
        <v>5.991870324000001</v>
      </c>
      <c r="J13" s="45">
        <v>0</v>
      </c>
      <c r="K13" s="56">
        <v>0</v>
      </c>
      <c r="L13" s="54">
        <v>11.01096289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0.059856941</v>
      </c>
      <c r="S13" s="45">
        <v>0</v>
      </c>
      <c r="T13" s="45">
        <v>0</v>
      </c>
      <c r="U13" s="45">
        <v>0</v>
      </c>
      <c r="V13" s="54">
        <v>0.0057875669999999995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0.34507050300000003</v>
      </c>
      <c r="AW13" s="45">
        <v>2.38219491</v>
      </c>
      <c r="AX13" s="45">
        <v>0</v>
      </c>
      <c r="AY13" s="56">
        <v>0</v>
      </c>
      <c r="AZ13" s="54">
        <v>0.899791243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0.072480369</v>
      </c>
      <c r="BG13" s="53">
        <v>0.021774101</v>
      </c>
      <c r="BH13" s="45">
        <v>0</v>
      </c>
      <c r="BI13" s="45">
        <v>0</v>
      </c>
      <c r="BJ13" s="45">
        <v>1.0556334490000001</v>
      </c>
      <c r="BK13" s="94">
        <f>SUM(C13:BJ13)</f>
        <v>64.73290778100001</v>
      </c>
    </row>
    <row r="14" spans="1:63" ht="12.75">
      <c r="A14" s="36"/>
      <c r="B14" s="37" t="s">
        <v>82</v>
      </c>
      <c r="C14" s="97">
        <f aca="true" t="shared" si="1" ref="C14:AH14">SUM(C12:C13)</f>
        <v>0</v>
      </c>
      <c r="D14" s="97">
        <f t="shared" si="1"/>
        <v>223.489058653</v>
      </c>
      <c r="E14" s="97">
        <f t="shared" si="1"/>
        <v>0</v>
      </c>
      <c r="F14" s="97">
        <f t="shared" si="1"/>
        <v>0</v>
      </c>
      <c r="G14" s="97">
        <f t="shared" si="1"/>
        <v>0</v>
      </c>
      <c r="H14" s="97">
        <f t="shared" si="1"/>
        <v>0.524909905</v>
      </c>
      <c r="I14" s="97">
        <f t="shared" si="1"/>
        <v>20.718894129000002</v>
      </c>
      <c r="J14" s="97">
        <f t="shared" si="1"/>
        <v>0</v>
      </c>
      <c r="K14" s="97">
        <f t="shared" si="1"/>
        <v>86.45933951</v>
      </c>
      <c r="L14" s="97">
        <f t="shared" si="1"/>
        <v>83.24252029899999</v>
      </c>
      <c r="M14" s="97">
        <f t="shared" si="1"/>
        <v>0</v>
      </c>
      <c r="N14" s="97">
        <f t="shared" si="1"/>
        <v>0</v>
      </c>
      <c r="O14" s="97">
        <f t="shared" si="1"/>
        <v>0</v>
      </c>
      <c r="P14" s="97">
        <f t="shared" si="1"/>
        <v>0</v>
      </c>
      <c r="Q14" s="97">
        <f t="shared" si="1"/>
        <v>0</v>
      </c>
      <c r="R14" s="97">
        <f t="shared" si="1"/>
        <v>0.407855983</v>
      </c>
      <c r="S14" s="97">
        <f t="shared" si="1"/>
        <v>0</v>
      </c>
      <c r="T14" s="97">
        <f t="shared" si="1"/>
        <v>0</v>
      </c>
      <c r="U14" s="97">
        <f t="shared" si="1"/>
        <v>0</v>
      </c>
      <c r="V14" s="97">
        <f t="shared" si="1"/>
        <v>0.0057875669999999995</v>
      </c>
      <c r="W14" s="97">
        <f t="shared" si="1"/>
        <v>0</v>
      </c>
      <c r="X14" s="97">
        <f t="shared" si="1"/>
        <v>0</v>
      </c>
      <c r="Y14" s="97">
        <f t="shared" si="1"/>
        <v>0</v>
      </c>
      <c r="Z14" s="97">
        <f t="shared" si="1"/>
        <v>0</v>
      </c>
      <c r="AA14" s="97">
        <f t="shared" si="1"/>
        <v>0</v>
      </c>
      <c r="AB14" s="97">
        <f t="shared" si="1"/>
        <v>0</v>
      </c>
      <c r="AC14" s="97">
        <f t="shared" si="1"/>
        <v>0</v>
      </c>
      <c r="AD14" s="97">
        <f t="shared" si="1"/>
        <v>0</v>
      </c>
      <c r="AE14" s="97">
        <f t="shared" si="1"/>
        <v>0</v>
      </c>
      <c r="AF14" s="97">
        <f t="shared" si="1"/>
        <v>0</v>
      </c>
      <c r="AG14" s="97">
        <f t="shared" si="1"/>
        <v>0</v>
      </c>
      <c r="AH14" s="97">
        <f t="shared" si="1"/>
        <v>0</v>
      </c>
      <c r="AI14" s="97">
        <f aca="true" t="shared" si="2" ref="AI14:BK14">SUM(AI12:AI13)</f>
        <v>0</v>
      </c>
      <c r="AJ14" s="97">
        <f t="shared" si="2"/>
        <v>0</v>
      </c>
      <c r="AK14" s="97">
        <f t="shared" si="2"/>
        <v>0</v>
      </c>
      <c r="AL14" s="97">
        <f t="shared" si="2"/>
        <v>0</v>
      </c>
      <c r="AM14" s="97">
        <f t="shared" si="2"/>
        <v>0</v>
      </c>
      <c r="AN14" s="97">
        <f t="shared" si="2"/>
        <v>0</v>
      </c>
      <c r="AO14" s="97">
        <f t="shared" si="2"/>
        <v>0</v>
      </c>
      <c r="AP14" s="97">
        <f t="shared" si="2"/>
        <v>0</v>
      </c>
      <c r="AQ14" s="97">
        <f t="shared" si="2"/>
        <v>0</v>
      </c>
      <c r="AR14" s="97">
        <f t="shared" si="2"/>
        <v>23.187068986</v>
      </c>
      <c r="AS14" s="97">
        <f t="shared" si="2"/>
        <v>0</v>
      </c>
      <c r="AT14" s="97">
        <f t="shared" si="2"/>
        <v>0</v>
      </c>
      <c r="AU14" s="97">
        <f t="shared" si="2"/>
        <v>0</v>
      </c>
      <c r="AV14" s="97">
        <f t="shared" si="2"/>
        <v>4.359336583</v>
      </c>
      <c r="AW14" s="97">
        <f t="shared" si="2"/>
        <v>49.139837122</v>
      </c>
      <c r="AX14" s="97">
        <f t="shared" si="2"/>
        <v>0</v>
      </c>
      <c r="AY14" s="97">
        <f t="shared" si="2"/>
        <v>0</v>
      </c>
      <c r="AZ14" s="97">
        <f t="shared" si="2"/>
        <v>51.343488112</v>
      </c>
      <c r="BA14" s="97">
        <f t="shared" si="2"/>
        <v>0</v>
      </c>
      <c r="BB14" s="97">
        <f t="shared" si="2"/>
        <v>0</v>
      </c>
      <c r="BC14" s="97">
        <f t="shared" si="2"/>
        <v>0</v>
      </c>
      <c r="BD14" s="97">
        <f t="shared" si="2"/>
        <v>0</v>
      </c>
      <c r="BE14" s="97">
        <f t="shared" si="2"/>
        <v>0</v>
      </c>
      <c r="BF14" s="97">
        <f t="shared" si="2"/>
        <v>0.726595757</v>
      </c>
      <c r="BG14" s="97">
        <f t="shared" si="2"/>
        <v>0.357826411</v>
      </c>
      <c r="BH14" s="97">
        <f t="shared" si="2"/>
        <v>0</v>
      </c>
      <c r="BI14" s="97">
        <f t="shared" si="2"/>
        <v>0</v>
      </c>
      <c r="BJ14" s="97">
        <f t="shared" si="2"/>
        <v>5.404792553</v>
      </c>
      <c r="BK14" s="97">
        <f t="shared" si="2"/>
        <v>549.3673115700001</v>
      </c>
    </row>
    <row r="15" spans="1:63" ht="13.5" thickBot="1">
      <c r="A15" s="11" t="s">
        <v>74</v>
      </c>
      <c r="B15" s="18" t="s">
        <v>10</v>
      </c>
      <c r="C15" s="126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43"/>
    </row>
    <row r="16" spans="1:63" ht="12.75">
      <c r="A16" s="101"/>
      <c r="B16" s="3" t="s">
        <v>130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5">
        <v>0</v>
      </c>
      <c r="I16" s="45">
        <v>0</v>
      </c>
      <c r="J16" s="45">
        <v>0</v>
      </c>
      <c r="K16" s="45">
        <v>0</v>
      </c>
      <c r="L16" s="54">
        <v>0</v>
      </c>
      <c r="M16" s="75">
        <v>0</v>
      </c>
      <c r="N16" s="53">
        <v>0</v>
      </c>
      <c r="O16" s="45">
        <v>0</v>
      </c>
      <c r="P16" s="45">
        <v>0</v>
      </c>
      <c r="Q16" s="54">
        <v>0</v>
      </c>
      <c r="R16" s="75">
        <v>0</v>
      </c>
      <c r="S16" s="45">
        <v>0</v>
      </c>
      <c r="T16" s="45">
        <v>0</v>
      </c>
      <c r="U16" s="45">
        <v>0</v>
      </c>
      <c r="V16" s="54">
        <v>0</v>
      </c>
      <c r="W16" s="75">
        <v>0</v>
      </c>
      <c r="X16" s="45">
        <v>0</v>
      </c>
      <c r="Y16" s="45">
        <v>0</v>
      </c>
      <c r="Z16" s="45">
        <v>0</v>
      </c>
      <c r="AA16" s="54">
        <v>0</v>
      </c>
      <c r="AB16" s="75">
        <v>0</v>
      </c>
      <c r="AC16" s="45">
        <v>0</v>
      </c>
      <c r="AD16" s="45">
        <v>0</v>
      </c>
      <c r="AE16" s="45">
        <v>0</v>
      </c>
      <c r="AF16" s="54">
        <v>0</v>
      </c>
      <c r="AG16" s="75">
        <v>0</v>
      </c>
      <c r="AH16" s="45">
        <v>0</v>
      </c>
      <c r="AI16" s="45">
        <v>0</v>
      </c>
      <c r="AJ16" s="45">
        <v>0</v>
      </c>
      <c r="AK16" s="54">
        <v>0</v>
      </c>
      <c r="AL16" s="75">
        <v>0</v>
      </c>
      <c r="AM16" s="45">
        <v>0</v>
      </c>
      <c r="AN16" s="45">
        <v>0</v>
      </c>
      <c r="AO16" s="45">
        <v>0</v>
      </c>
      <c r="AP16" s="54">
        <v>0</v>
      </c>
      <c r="AQ16" s="75">
        <v>0</v>
      </c>
      <c r="AR16" s="53">
        <v>0</v>
      </c>
      <c r="AS16" s="45">
        <v>0</v>
      </c>
      <c r="AT16" s="45">
        <v>0</v>
      </c>
      <c r="AU16" s="54">
        <v>0</v>
      </c>
      <c r="AV16" s="75">
        <v>3.8529748940000004</v>
      </c>
      <c r="AW16" s="45">
        <v>1.19529451</v>
      </c>
      <c r="AX16" s="45">
        <v>0</v>
      </c>
      <c r="AY16" s="45">
        <v>0</v>
      </c>
      <c r="AZ16" s="54">
        <v>25.814057490000003</v>
      </c>
      <c r="BA16" s="75">
        <v>0</v>
      </c>
      <c r="BB16" s="53">
        <v>0</v>
      </c>
      <c r="BC16" s="45">
        <v>0</v>
      </c>
      <c r="BD16" s="45">
        <v>0</v>
      </c>
      <c r="BE16" s="54">
        <v>0</v>
      </c>
      <c r="BF16" s="75">
        <v>0.7193443389999999</v>
      </c>
      <c r="BG16" s="53">
        <v>2.373485725</v>
      </c>
      <c r="BH16" s="45">
        <v>0</v>
      </c>
      <c r="BI16" s="45">
        <v>0</v>
      </c>
      <c r="BJ16" s="56">
        <v>4.22352516</v>
      </c>
      <c r="BK16" s="105">
        <f aca="true" t="shared" si="3" ref="BK16:BK68">SUM(C16:BJ16)</f>
        <v>38.178682118000005</v>
      </c>
    </row>
    <row r="17" spans="1:63" ht="12.75">
      <c r="A17" s="101"/>
      <c r="B17" s="3" t="s">
        <v>131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5">
        <v>0.22081059399999997</v>
      </c>
      <c r="I17" s="45">
        <v>0</v>
      </c>
      <c r="J17" s="45">
        <v>0</v>
      </c>
      <c r="K17" s="45">
        <v>0</v>
      </c>
      <c r="L17" s="54">
        <v>1.214529083</v>
      </c>
      <c r="M17" s="75">
        <v>0</v>
      </c>
      <c r="N17" s="53">
        <v>0</v>
      </c>
      <c r="O17" s="45">
        <v>0</v>
      </c>
      <c r="P17" s="45">
        <v>0</v>
      </c>
      <c r="Q17" s="54">
        <v>0</v>
      </c>
      <c r="R17" s="75">
        <v>0.049237666</v>
      </c>
      <c r="S17" s="45">
        <v>0</v>
      </c>
      <c r="T17" s="45">
        <v>0</v>
      </c>
      <c r="U17" s="45">
        <v>0</v>
      </c>
      <c r="V17" s="54">
        <v>0</v>
      </c>
      <c r="W17" s="75">
        <v>0</v>
      </c>
      <c r="X17" s="45">
        <v>0</v>
      </c>
      <c r="Y17" s="45">
        <v>0</v>
      </c>
      <c r="Z17" s="45">
        <v>0</v>
      </c>
      <c r="AA17" s="54">
        <v>0</v>
      </c>
      <c r="AB17" s="75">
        <v>0.0028209150000000002</v>
      </c>
      <c r="AC17" s="45">
        <v>0</v>
      </c>
      <c r="AD17" s="45">
        <v>0</v>
      </c>
      <c r="AE17" s="45">
        <v>0</v>
      </c>
      <c r="AF17" s="54">
        <v>0</v>
      </c>
      <c r="AG17" s="75">
        <v>0</v>
      </c>
      <c r="AH17" s="45">
        <v>0</v>
      </c>
      <c r="AI17" s="45">
        <v>0</v>
      </c>
      <c r="AJ17" s="45">
        <v>0</v>
      </c>
      <c r="AK17" s="54">
        <v>0</v>
      </c>
      <c r="AL17" s="75">
        <v>0</v>
      </c>
      <c r="AM17" s="45">
        <v>0</v>
      </c>
      <c r="AN17" s="45">
        <v>0</v>
      </c>
      <c r="AO17" s="45">
        <v>0</v>
      </c>
      <c r="AP17" s="54">
        <v>0</v>
      </c>
      <c r="AQ17" s="75">
        <v>0</v>
      </c>
      <c r="AR17" s="53">
        <v>0</v>
      </c>
      <c r="AS17" s="45">
        <v>0</v>
      </c>
      <c r="AT17" s="45">
        <v>0</v>
      </c>
      <c r="AU17" s="54">
        <v>0</v>
      </c>
      <c r="AV17" s="75">
        <v>23.627045415</v>
      </c>
      <c r="AW17" s="45">
        <v>14.468060126</v>
      </c>
      <c r="AX17" s="45">
        <v>0</v>
      </c>
      <c r="AY17" s="45">
        <v>0</v>
      </c>
      <c r="AZ17" s="54">
        <v>91.497969197</v>
      </c>
      <c r="BA17" s="75">
        <v>0</v>
      </c>
      <c r="BB17" s="53">
        <v>0</v>
      </c>
      <c r="BC17" s="45">
        <v>0</v>
      </c>
      <c r="BD17" s="45">
        <v>0</v>
      </c>
      <c r="BE17" s="54">
        <v>0</v>
      </c>
      <c r="BF17" s="75">
        <v>5.621665004</v>
      </c>
      <c r="BG17" s="53">
        <v>3.6290229249999997</v>
      </c>
      <c r="BH17" s="45">
        <v>0</v>
      </c>
      <c r="BI17" s="45">
        <v>0</v>
      </c>
      <c r="BJ17" s="56">
        <v>8.222625664</v>
      </c>
      <c r="BK17" s="61">
        <f t="shared" si="3"/>
        <v>148.55378658899997</v>
      </c>
    </row>
    <row r="18" spans="1:63" ht="12.75">
      <c r="A18" s="101"/>
      <c r="B18" s="3" t="s">
        <v>132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5">
        <v>0.071436656</v>
      </c>
      <c r="I18" s="45">
        <v>0</v>
      </c>
      <c r="J18" s="45">
        <v>0</v>
      </c>
      <c r="K18" s="45">
        <v>0</v>
      </c>
      <c r="L18" s="54">
        <v>0.079552976</v>
      </c>
      <c r="M18" s="75">
        <v>0</v>
      </c>
      <c r="N18" s="53">
        <v>0</v>
      </c>
      <c r="O18" s="45">
        <v>0</v>
      </c>
      <c r="P18" s="45">
        <v>0</v>
      </c>
      <c r="Q18" s="54">
        <v>0</v>
      </c>
      <c r="R18" s="75">
        <v>0.011556878</v>
      </c>
      <c r="S18" s="45">
        <v>0</v>
      </c>
      <c r="T18" s="45">
        <v>0</v>
      </c>
      <c r="U18" s="45">
        <v>0</v>
      </c>
      <c r="V18" s="54">
        <v>0</v>
      </c>
      <c r="W18" s="75">
        <v>0</v>
      </c>
      <c r="X18" s="45">
        <v>0</v>
      </c>
      <c r="Y18" s="45">
        <v>0</v>
      </c>
      <c r="Z18" s="45">
        <v>0</v>
      </c>
      <c r="AA18" s="54">
        <v>0</v>
      </c>
      <c r="AB18" s="75">
        <v>0</v>
      </c>
      <c r="AC18" s="45">
        <v>0</v>
      </c>
      <c r="AD18" s="45">
        <v>0</v>
      </c>
      <c r="AE18" s="45">
        <v>0</v>
      </c>
      <c r="AF18" s="54">
        <v>0</v>
      </c>
      <c r="AG18" s="75">
        <v>0</v>
      </c>
      <c r="AH18" s="45">
        <v>0</v>
      </c>
      <c r="AI18" s="45">
        <v>0</v>
      </c>
      <c r="AJ18" s="45">
        <v>0</v>
      </c>
      <c r="AK18" s="54">
        <v>0</v>
      </c>
      <c r="AL18" s="75">
        <v>0</v>
      </c>
      <c r="AM18" s="45">
        <v>0</v>
      </c>
      <c r="AN18" s="45">
        <v>0</v>
      </c>
      <c r="AO18" s="45">
        <v>0</v>
      </c>
      <c r="AP18" s="54">
        <v>0</v>
      </c>
      <c r="AQ18" s="75">
        <v>0</v>
      </c>
      <c r="AR18" s="53">
        <v>0</v>
      </c>
      <c r="AS18" s="45">
        <v>0</v>
      </c>
      <c r="AT18" s="45">
        <v>0</v>
      </c>
      <c r="AU18" s="54">
        <v>0</v>
      </c>
      <c r="AV18" s="75">
        <v>11.182941759</v>
      </c>
      <c r="AW18" s="45">
        <v>11.307445297000001</v>
      </c>
      <c r="AX18" s="45">
        <v>0</v>
      </c>
      <c r="AY18" s="45">
        <v>0</v>
      </c>
      <c r="AZ18" s="54">
        <v>62.833977516999994</v>
      </c>
      <c r="BA18" s="75">
        <v>0</v>
      </c>
      <c r="BB18" s="53">
        <v>0</v>
      </c>
      <c r="BC18" s="45">
        <v>0</v>
      </c>
      <c r="BD18" s="45">
        <v>0</v>
      </c>
      <c r="BE18" s="54">
        <v>0</v>
      </c>
      <c r="BF18" s="75">
        <v>2.291481433</v>
      </c>
      <c r="BG18" s="53">
        <v>0</v>
      </c>
      <c r="BH18" s="45">
        <v>0</v>
      </c>
      <c r="BI18" s="45">
        <v>0</v>
      </c>
      <c r="BJ18" s="56">
        <v>5.962668161</v>
      </c>
      <c r="BK18" s="61">
        <f t="shared" si="3"/>
        <v>93.741060677</v>
      </c>
    </row>
    <row r="19" spans="1:63" ht="12.75">
      <c r="A19" s="101"/>
      <c r="B19" s="3" t="s">
        <v>133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5">
        <v>0.142107915</v>
      </c>
      <c r="I19" s="45">
        <v>0</v>
      </c>
      <c r="J19" s="45">
        <v>0</v>
      </c>
      <c r="K19" s="45">
        <v>0</v>
      </c>
      <c r="L19" s="54">
        <v>0.43391729</v>
      </c>
      <c r="M19" s="75">
        <v>0</v>
      </c>
      <c r="N19" s="53">
        <v>0</v>
      </c>
      <c r="O19" s="45">
        <v>0</v>
      </c>
      <c r="P19" s="45">
        <v>0</v>
      </c>
      <c r="Q19" s="54">
        <v>0</v>
      </c>
      <c r="R19" s="75">
        <v>0.011571127</v>
      </c>
      <c r="S19" s="45">
        <v>0</v>
      </c>
      <c r="T19" s="45">
        <v>0</v>
      </c>
      <c r="U19" s="45">
        <v>0</v>
      </c>
      <c r="V19" s="54">
        <v>0</v>
      </c>
      <c r="W19" s="75">
        <v>0</v>
      </c>
      <c r="X19" s="45">
        <v>0</v>
      </c>
      <c r="Y19" s="45">
        <v>0</v>
      </c>
      <c r="Z19" s="45">
        <v>0</v>
      </c>
      <c r="AA19" s="54">
        <v>0</v>
      </c>
      <c r="AB19" s="75">
        <v>0</v>
      </c>
      <c r="AC19" s="45">
        <v>0</v>
      </c>
      <c r="AD19" s="45">
        <v>0</v>
      </c>
      <c r="AE19" s="45">
        <v>0</v>
      </c>
      <c r="AF19" s="54">
        <v>0</v>
      </c>
      <c r="AG19" s="75">
        <v>0</v>
      </c>
      <c r="AH19" s="45">
        <v>0</v>
      </c>
      <c r="AI19" s="45">
        <v>0</v>
      </c>
      <c r="AJ19" s="45">
        <v>0</v>
      </c>
      <c r="AK19" s="54">
        <v>0</v>
      </c>
      <c r="AL19" s="75">
        <v>0</v>
      </c>
      <c r="AM19" s="45">
        <v>0</v>
      </c>
      <c r="AN19" s="45">
        <v>0</v>
      </c>
      <c r="AO19" s="45">
        <v>0</v>
      </c>
      <c r="AP19" s="54">
        <v>0</v>
      </c>
      <c r="AQ19" s="75">
        <v>0</v>
      </c>
      <c r="AR19" s="53">
        <v>0</v>
      </c>
      <c r="AS19" s="45">
        <v>0</v>
      </c>
      <c r="AT19" s="45">
        <v>0</v>
      </c>
      <c r="AU19" s="54">
        <v>0</v>
      </c>
      <c r="AV19" s="75">
        <v>14.673956602</v>
      </c>
      <c r="AW19" s="45">
        <v>3.458072453</v>
      </c>
      <c r="AX19" s="45">
        <v>0</v>
      </c>
      <c r="AY19" s="45">
        <v>0</v>
      </c>
      <c r="AZ19" s="54">
        <v>60.956615106</v>
      </c>
      <c r="BA19" s="75">
        <v>0</v>
      </c>
      <c r="BB19" s="53">
        <v>0</v>
      </c>
      <c r="BC19" s="45">
        <v>0</v>
      </c>
      <c r="BD19" s="45">
        <v>0</v>
      </c>
      <c r="BE19" s="54">
        <v>0</v>
      </c>
      <c r="BF19" s="75">
        <v>3.2224156870000003</v>
      </c>
      <c r="BG19" s="53">
        <v>1.791079033</v>
      </c>
      <c r="BH19" s="45">
        <v>0</v>
      </c>
      <c r="BI19" s="45">
        <v>0</v>
      </c>
      <c r="BJ19" s="56">
        <v>8.310217313999999</v>
      </c>
      <c r="BK19" s="61">
        <f t="shared" si="3"/>
        <v>92.99995252699999</v>
      </c>
    </row>
    <row r="20" spans="1:63" ht="12.75">
      <c r="A20" s="101"/>
      <c r="B20" s="3" t="s">
        <v>134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5">
        <v>0.19414920600000002</v>
      </c>
      <c r="I20" s="45">
        <v>0</v>
      </c>
      <c r="J20" s="45">
        <v>0</v>
      </c>
      <c r="K20" s="45">
        <v>0</v>
      </c>
      <c r="L20" s="54">
        <v>0.098780192</v>
      </c>
      <c r="M20" s="75">
        <v>0</v>
      </c>
      <c r="N20" s="53">
        <v>0</v>
      </c>
      <c r="O20" s="45">
        <v>0</v>
      </c>
      <c r="P20" s="45">
        <v>0</v>
      </c>
      <c r="Q20" s="54">
        <v>0</v>
      </c>
      <c r="R20" s="75">
        <v>0.068223734</v>
      </c>
      <c r="S20" s="45">
        <v>0</v>
      </c>
      <c r="T20" s="45">
        <v>0</v>
      </c>
      <c r="U20" s="45">
        <v>0</v>
      </c>
      <c r="V20" s="54">
        <v>0.285196504</v>
      </c>
      <c r="W20" s="75">
        <v>0</v>
      </c>
      <c r="X20" s="45">
        <v>0</v>
      </c>
      <c r="Y20" s="45">
        <v>0</v>
      </c>
      <c r="Z20" s="45">
        <v>0</v>
      </c>
      <c r="AA20" s="54">
        <v>0</v>
      </c>
      <c r="AB20" s="75">
        <v>0</v>
      </c>
      <c r="AC20" s="45">
        <v>0</v>
      </c>
      <c r="AD20" s="45">
        <v>0</v>
      </c>
      <c r="AE20" s="45">
        <v>0</v>
      </c>
      <c r="AF20" s="54">
        <v>0</v>
      </c>
      <c r="AG20" s="75">
        <v>0</v>
      </c>
      <c r="AH20" s="45">
        <v>0</v>
      </c>
      <c r="AI20" s="45">
        <v>0</v>
      </c>
      <c r="AJ20" s="45">
        <v>0</v>
      </c>
      <c r="AK20" s="54">
        <v>0</v>
      </c>
      <c r="AL20" s="75">
        <v>0</v>
      </c>
      <c r="AM20" s="45">
        <v>0</v>
      </c>
      <c r="AN20" s="45">
        <v>0</v>
      </c>
      <c r="AO20" s="45">
        <v>0</v>
      </c>
      <c r="AP20" s="54">
        <v>0</v>
      </c>
      <c r="AQ20" s="75">
        <v>0</v>
      </c>
      <c r="AR20" s="53">
        <v>0</v>
      </c>
      <c r="AS20" s="45">
        <v>0</v>
      </c>
      <c r="AT20" s="45">
        <v>0</v>
      </c>
      <c r="AU20" s="54">
        <v>0</v>
      </c>
      <c r="AV20" s="75">
        <v>19.512099177</v>
      </c>
      <c r="AW20" s="45">
        <v>2.7912572410000003</v>
      </c>
      <c r="AX20" s="45">
        <v>0</v>
      </c>
      <c r="AY20" s="45">
        <v>0</v>
      </c>
      <c r="AZ20" s="54">
        <v>59.162864767</v>
      </c>
      <c r="BA20" s="75">
        <v>0</v>
      </c>
      <c r="BB20" s="53">
        <v>0</v>
      </c>
      <c r="BC20" s="45">
        <v>0</v>
      </c>
      <c r="BD20" s="45">
        <v>0</v>
      </c>
      <c r="BE20" s="54">
        <v>0</v>
      </c>
      <c r="BF20" s="75">
        <v>5.787686675</v>
      </c>
      <c r="BG20" s="53">
        <v>0.161821385</v>
      </c>
      <c r="BH20" s="45">
        <v>0</v>
      </c>
      <c r="BI20" s="45">
        <v>0</v>
      </c>
      <c r="BJ20" s="56">
        <v>9.092336235</v>
      </c>
      <c r="BK20" s="61">
        <f t="shared" si="3"/>
        <v>97.15441511600001</v>
      </c>
    </row>
    <row r="21" spans="1:63" ht="12.75">
      <c r="A21" s="101"/>
      <c r="B21" s="3" t="s">
        <v>135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5">
        <v>0.097097574</v>
      </c>
      <c r="I21" s="45">
        <v>0</v>
      </c>
      <c r="J21" s="45">
        <v>0</v>
      </c>
      <c r="K21" s="45">
        <v>0</v>
      </c>
      <c r="L21" s="54">
        <v>0.001425809</v>
      </c>
      <c r="M21" s="75">
        <v>0</v>
      </c>
      <c r="N21" s="53">
        <v>0</v>
      </c>
      <c r="O21" s="45">
        <v>0</v>
      </c>
      <c r="P21" s="45">
        <v>0</v>
      </c>
      <c r="Q21" s="54">
        <v>0</v>
      </c>
      <c r="R21" s="75">
        <v>0.0035645209999999997</v>
      </c>
      <c r="S21" s="45">
        <v>0</v>
      </c>
      <c r="T21" s="45">
        <v>0</v>
      </c>
      <c r="U21" s="45">
        <v>0</v>
      </c>
      <c r="V21" s="54">
        <v>0</v>
      </c>
      <c r="W21" s="75">
        <v>0</v>
      </c>
      <c r="X21" s="45">
        <v>0</v>
      </c>
      <c r="Y21" s="45">
        <v>0</v>
      </c>
      <c r="Z21" s="45">
        <v>0</v>
      </c>
      <c r="AA21" s="54">
        <v>0</v>
      </c>
      <c r="AB21" s="75">
        <v>0</v>
      </c>
      <c r="AC21" s="45">
        <v>0</v>
      </c>
      <c r="AD21" s="45">
        <v>0</v>
      </c>
      <c r="AE21" s="45">
        <v>0</v>
      </c>
      <c r="AF21" s="54">
        <v>0</v>
      </c>
      <c r="AG21" s="75">
        <v>0</v>
      </c>
      <c r="AH21" s="45">
        <v>0</v>
      </c>
      <c r="AI21" s="45">
        <v>0</v>
      </c>
      <c r="AJ21" s="45">
        <v>0</v>
      </c>
      <c r="AK21" s="54">
        <v>0</v>
      </c>
      <c r="AL21" s="75">
        <v>0</v>
      </c>
      <c r="AM21" s="45">
        <v>0</v>
      </c>
      <c r="AN21" s="45">
        <v>0</v>
      </c>
      <c r="AO21" s="45">
        <v>0</v>
      </c>
      <c r="AP21" s="54">
        <v>0</v>
      </c>
      <c r="AQ21" s="75">
        <v>0</v>
      </c>
      <c r="AR21" s="53">
        <v>0</v>
      </c>
      <c r="AS21" s="45">
        <v>0</v>
      </c>
      <c r="AT21" s="45">
        <v>0</v>
      </c>
      <c r="AU21" s="54">
        <v>0</v>
      </c>
      <c r="AV21" s="75">
        <v>18.605416996999995</v>
      </c>
      <c r="AW21" s="45">
        <v>5.239493721</v>
      </c>
      <c r="AX21" s="45">
        <v>0</v>
      </c>
      <c r="AY21" s="45">
        <v>0</v>
      </c>
      <c r="AZ21" s="54">
        <v>68.320727979</v>
      </c>
      <c r="BA21" s="75">
        <v>0</v>
      </c>
      <c r="BB21" s="53">
        <v>0</v>
      </c>
      <c r="BC21" s="45">
        <v>0</v>
      </c>
      <c r="BD21" s="45">
        <v>0</v>
      </c>
      <c r="BE21" s="54">
        <v>0</v>
      </c>
      <c r="BF21" s="75">
        <v>4.031722229</v>
      </c>
      <c r="BG21" s="53">
        <v>0.282751806</v>
      </c>
      <c r="BH21" s="45">
        <v>0</v>
      </c>
      <c r="BI21" s="45">
        <v>0</v>
      </c>
      <c r="BJ21" s="56">
        <v>8.433392644</v>
      </c>
      <c r="BK21" s="61">
        <f t="shared" si="3"/>
        <v>105.01559327999998</v>
      </c>
    </row>
    <row r="22" spans="1:63" ht="12.75">
      <c r="A22" s="101"/>
      <c r="B22" s="3" t="s">
        <v>136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5">
        <v>0.085137743</v>
      </c>
      <c r="I22" s="45">
        <v>0</v>
      </c>
      <c r="J22" s="45">
        <v>0</v>
      </c>
      <c r="K22" s="45">
        <v>0</v>
      </c>
      <c r="L22" s="54">
        <v>0.16877862700000001</v>
      </c>
      <c r="M22" s="75">
        <v>0</v>
      </c>
      <c r="N22" s="53">
        <v>0</v>
      </c>
      <c r="O22" s="45">
        <v>0</v>
      </c>
      <c r="P22" s="45">
        <v>0</v>
      </c>
      <c r="Q22" s="54">
        <v>0</v>
      </c>
      <c r="R22" s="75">
        <v>0.035619164</v>
      </c>
      <c r="S22" s="45">
        <v>0</v>
      </c>
      <c r="T22" s="45">
        <v>0</v>
      </c>
      <c r="U22" s="45">
        <v>0</v>
      </c>
      <c r="V22" s="54">
        <v>0</v>
      </c>
      <c r="W22" s="75">
        <v>0</v>
      </c>
      <c r="X22" s="45">
        <v>0</v>
      </c>
      <c r="Y22" s="45">
        <v>0</v>
      </c>
      <c r="Z22" s="45">
        <v>0</v>
      </c>
      <c r="AA22" s="54">
        <v>0</v>
      </c>
      <c r="AB22" s="75">
        <v>0</v>
      </c>
      <c r="AC22" s="45">
        <v>0</v>
      </c>
      <c r="AD22" s="45">
        <v>0</v>
      </c>
      <c r="AE22" s="45">
        <v>0</v>
      </c>
      <c r="AF22" s="54">
        <v>0</v>
      </c>
      <c r="AG22" s="75">
        <v>0</v>
      </c>
      <c r="AH22" s="45">
        <v>0</v>
      </c>
      <c r="AI22" s="45">
        <v>0</v>
      </c>
      <c r="AJ22" s="45">
        <v>0</v>
      </c>
      <c r="AK22" s="54">
        <v>0</v>
      </c>
      <c r="AL22" s="75">
        <v>0</v>
      </c>
      <c r="AM22" s="45">
        <v>0</v>
      </c>
      <c r="AN22" s="45">
        <v>0</v>
      </c>
      <c r="AO22" s="45">
        <v>0</v>
      </c>
      <c r="AP22" s="54">
        <v>0</v>
      </c>
      <c r="AQ22" s="75">
        <v>0</v>
      </c>
      <c r="AR22" s="53">
        <v>0</v>
      </c>
      <c r="AS22" s="45">
        <v>0</v>
      </c>
      <c r="AT22" s="45">
        <v>0</v>
      </c>
      <c r="AU22" s="54">
        <v>0</v>
      </c>
      <c r="AV22" s="75">
        <v>11.411029053</v>
      </c>
      <c r="AW22" s="45">
        <v>1.291346008</v>
      </c>
      <c r="AX22" s="45">
        <v>0</v>
      </c>
      <c r="AY22" s="45">
        <v>0</v>
      </c>
      <c r="AZ22" s="54">
        <v>41.776163415999996</v>
      </c>
      <c r="BA22" s="75">
        <v>0</v>
      </c>
      <c r="BB22" s="53">
        <v>0</v>
      </c>
      <c r="BC22" s="45">
        <v>0</v>
      </c>
      <c r="BD22" s="45">
        <v>0</v>
      </c>
      <c r="BE22" s="54">
        <v>0</v>
      </c>
      <c r="BF22" s="75">
        <v>2.3335253970000003</v>
      </c>
      <c r="BG22" s="53">
        <v>1.933094968</v>
      </c>
      <c r="BH22" s="45">
        <v>0</v>
      </c>
      <c r="BI22" s="45">
        <v>0</v>
      </c>
      <c r="BJ22" s="56">
        <v>3.411702195</v>
      </c>
      <c r="BK22" s="61">
        <f t="shared" si="3"/>
        <v>62.446396570999994</v>
      </c>
    </row>
    <row r="23" spans="1:63" ht="12.75">
      <c r="A23" s="101"/>
      <c r="B23" s="3" t="s">
        <v>137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5">
        <v>0.167043701</v>
      </c>
      <c r="I23" s="45">
        <v>0</v>
      </c>
      <c r="J23" s="45">
        <v>0</v>
      </c>
      <c r="K23" s="45">
        <v>0</v>
      </c>
      <c r="L23" s="54">
        <v>1.062102684</v>
      </c>
      <c r="M23" s="75">
        <v>0</v>
      </c>
      <c r="N23" s="53">
        <v>0</v>
      </c>
      <c r="O23" s="45">
        <v>0</v>
      </c>
      <c r="P23" s="45">
        <v>0</v>
      </c>
      <c r="Q23" s="54">
        <v>0</v>
      </c>
      <c r="R23" s="75">
        <v>0.086291536</v>
      </c>
      <c r="S23" s="45">
        <v>0</v>
      </c>
      <c r="T23" s="45">
        <v>0</v>
      </c>
      <c r="U23" s="45">
        <v>0</v>
      </c>
      <c r="V23" s="54">
        <v>0.028947640000000004</v>
      </c>
      <c r="W23" s="75">
        <v>0</v>
      </c>
      <c r="X23" s="45">
        <v>0</v>
      </c>
      <c r="Y23" s="45">
        <v>0</v>
      </c>
      <c r="Z23" s="45">
        <v>0</v>
      </c>
      <c r="AA23" s="54">
        <v>0</v>
      </c>
      <c r="AB23" s="75">
        <v>0.0034215800000000005</v>
      </c>
      <c r="AC23" s="45">
        <v>0</v>
      </c>
      <c r="AD23" s="45">
        <v>0</v>
      </c>
      <c r="AE23" s="45">
        <v>0</v>
      </c>
      <c r="AF23" s="54">
        <v>0</v>
      </c>
      <c r="AG23" s="75">
        <v>0</v>
      </c>
      <c r="AH23" s="45">
        <v>0</v>
      </c>
      <c r="AI23" s="45">
        <v>0</v>
      </c>
      <c r="AJ23" s="45">
        <v>0</v>
      </c>
      <c r="AK23" s="54">
        <v>0</v>
      </c>
      <c r="AL23" s="75">
        <v>0</v>
      </c>
      <c r="AM23" s="45">
        <v>0</v>
      </c>
      <c r="AN23" s="45">
        <v>0</v>
      </c>
      <c r="AO23" s="45">
        <v>0</v>
      </c>
      <c r="AP23" s="54">
        <v>0</v>
      </c>
      <c r="AQ23" s="75">
        <v>0</v>
      </c>
      <c r="AR23" s="53">
        <v>0</v>
      </c>
      <c r="AS23" s="45">
        <v>0</v>
      </c>
      <c r="AT23" s="45">
        <v>0</v>
      </c>
      <c r="AU23" s="54">
        <v>0</v>
      </c>
      <c r="AV23" s="75">
        <v>14.198758386</v>
      </c>
      <c r="AW23" s="45">
        <v>4.147951292</v>
      </c>
      <c r="AX23" s="45">
        <v>0</v>
      </c>
      <c r="AY23" s="45">
        <v>0</v>
      </c>
      <c r="AZ23" s="54">
        <v>47.925352665999995</v>
      </c>
      <c r="BA23" s="75">
        <v>0</v>
      </c>
      <c r="BB23" s="53">
        <v>0</v>
      </c>
      <c r="BC23" s="45">
        <v>0</v>
      </c>
      <c r="BD23" s="45">
        <v>0</v>
      </c>
      <c r="BE23" s="54">
        <v>0</v>
      </c>
      <c r="BF23" s="75">
        <v>3.277245067</v>
      </c>
      <c r="BG23" s="53">
        <v>1.8070414460000002</v>
      </c>
      <c r="BH23" s="45">
        <v>0</v>
      </c>
      <c r="BI23" s="45">
        <v>0</v>
      </c>
      <c r="BJ23" s="56">
        <v>5.237344078</v>
      </c>
      <c r="BK23" s="61">
        <f t="shared" si="3"/>
        <v>77.94150007599998</v>
      </c>
    </row>
    <row r="24" spans="1:63" ht="12.75">
      <c r="A24" s="101"/>
      <c r="B24" s="3" t="s">
        <v>138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5">
        <v>0.076873923</v>
      </c>
      <c r="I24" s="45">
        <v>0.00608521</v>
      </c>
      <c r="J24" s="45">
        <v>0</v>
      </c>
      <c r="K24" s="45">
        <v>0</v>
      </c>
      <c r="L24" s="54">
        <v>0.073631037</v>
      </c>
      <c r="M24" s="75">
        <v>0</v>
      </c>
      <c r="N24" s="53">
        <v>0</v>
      </c>
      <c r="O24" s="45">
        <v>0</v>
      </c>
      <c r="P24" s="45">
        <v>0</v>
      </c>
      <c r="Q24" s="54">
        <v>0</v>
      </c>
      <c r="R24" s="75">
        <v>0.04111911</v>
      </c>
      <c r="S24" s="45">
        <v>0</v>
      </c>
      <c r="T24" s="45">
        <v>0</v>
      </c>
      <c r="U24" s="45">
        <v>0</v>
      </c>
      <c r="V24" s="54">
        <v>0</v>
      </c>
      <c r="W24" s="75">
        <v>0</v>
      </c>
      <c r="X24" s="45">
        <v>0</v>
      </c>
      <c r="Y24" s="45">
        <v>0</v>
      </c>
      <c r="Z24" s="45">
        <v>0</v>
      </c>
      <c r="AA24" s="54">
        <v>0</v>
      </c>
      <c r="AB24" s="75">
        <v>0</v>
      </c>
      <c r="AC24" s="45">
        <v>0</v>
      </c>
      <c r="AD24" s="45">
        <v>0</v>
      </c>
      <c r="AE24" s="45">
        <v>0</v>
      </c>
      <c r="AF24" s="54">
        <v>0</v>
      </c>
      <c r="AG24" s="75">
        <v>0</v>
      </c>
      <c r="AH24" s="45">
        <v>0</v>
      </c>
      <c r="AI24" s="45">
        <v>0</v>
      </c>
      <c r="AJ24" s="45">
        <v>0</v>
      </c>
      <c r="AK24" s="54">
        <v>0</v>
      </c>
      <c r="AL24" s="75">
        <v>0</v>
      </c>
      <c r="AM24" s="45">
        <v>0</v>
      </c>
      <c r="AN24" s="45">
        <v>0</v>
      </c>
      <c r="AO24" s="45">
        <v>0</v>
      </c>
      <c r="AP24" s="54">
        <v>0</v>
      </c>
      <c r="AQ24" s="75">
        <v>0</v>
      </c>
      <c r="AR24" s="53">
        <v>0</v>
      </c>
      <c r="AS24" s="45">
        <v>0</v>
      </c>
      <c r="AT24" s="45">
        <v>0</v>
      </c>
      <c r="AU24" s="54">
        <v>0</v>
      </c>
      <c r="AV24" s="75">
        <v>15.205096117</v>
      </c>
      <c r="AW24" s="45">
        <v>1.516063012</v>
      </c>
      <c r="AX24" s="45">
        <v>0</v>
      </c>
      <c r="AY24" s="45">
        <v>0</v>
      </c>
      <c r="AZ24" s="54">
        <v>40.315809126000005</v>
      </c>
      <c r="BA24" s="75">
        <v>0</v>
      </c>
      <c r="BB24" s="53">
        <v>0</v>
      </c>
      <c r="BC24" s="45">
        <v>0</v>
      </c>
      <c r="BD24" s="45">
        <v>0</v>
      </c>
      <c r="BE24" s="54">
        <v>0</v>
      </c>
      <c r="BF24" s="75">
        <v>5.588109316</v>
      </c>
      <c r="BG24" s="53">
        <v>0.15110496</v>
      </c>
      <c r="BH24" s="45">
        <v>0</v>
      </c>
      <c r="BI24" s="45">
        <v>0</v>
      </c>
      <c r="BJ24" s="56">
        <v>6.846297386</v>
      </c>
      <c r="BK24" s="61">
        <f t="shared" si="3"/>
        <v>69.820189197</v>
      </c>
    </row>
    <row r="25" spans="1:63" ht="12.75">
      <c r="A25" s="101"/>
      <c r="B25" s="3" t="s">
        <v>139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5">
        <v>0</v>
      </c>
      <c r="I25" s="45">
        <v>0</v>
      </c>
      <c r="J25" s="45">
        <v>0</v>
      </c>
      <c r="K25" s="45">
        <v>0</v>
      </c>
      <c r="L25" s="54">
        <v>0</v>
      </c>
      <c r="M25" s="75">
        <v>0</v>
      </c>
      <c r="N25" s="53">
        <v>0</v>
      </c>
      <c r="O25" s="45">
        <v>0</v>
      </c>
      <c r="P25" s="45">
        <v>0</v>
      </c>
      <c r="Q25" s="54">
        <v>0</v>
      </c>
      <c r="R25" s="75">
        <v>0</v>
      </c>
      <c r="S25" s="45">
        <v>0</v>
      </c>
      <c r="T25" s="45">
        <v>0</v>
      </c>
      <c r="U25" s="45">
        <v>0</v>
      </c>
      <c r="V25" s="54">
        <v>0</v>
      </c>
      <c r="W25" s="75">
        <v>0</v>
      </c>
      <c r="X25" s="45">
        <v>0</v>
      </c>
      <c r="Y25" s="45">
        <v>0</v>
      </c>
      <c r="Z25" s="45">
        <v>0</v>
      </c>
      <c r="AA25" s="54">
        <v>0</v>
      </c>
      <c r="AB25" s="75">
        <v>0</v>
      </c>
      <c r="AC25" s="45">
        <v>0</v>
      </c>
      <c r="AD25" s="45">
        <v>0</v>
      </c>
      <c r="AE25" s="45">
        <v>0</v>
      </c>
      <c r="AF25" s="54">
        <v>0</v>
      </c>
      <c r="AG25" s="75">
        <v>0</v>
      </c>
      <c r="AH25" s="45">
        <v>0</v>
      </c>
      <c r="AI25" s="45">
        <v>0</v>
      </c>
      <c r="AJ25" s="45">
        <v>0</v>
      </c>
      <c r="AK25" s="54">
        <v>0</v>
      </c>
      <c r="AL25" s="75">
        <v>0</v>
      </c>
      <c r="AM25" s="45">
        <v>0</v>
      </c>
      <c r="AN25" s="45">
        <v>0</v>
      </c>
      <c r="AO25" s="45">
        <v>0</v>
      </c>
      <c r="AP25" s="54">
        <v>0</v>
      </c>
      <c r="AQ25" s="75">
        <v>0</v>
      </c>
      <c r="AR25" s="53">
        <v>0</v>
      </c>
      <c r="AS25" s="45">
        <v>0</v>
      </c>
      <c r="AT25" s="45">
        <v>0</v>
      </c>
      <c r="AU25" s="54">
        <v>0</v>
      </c>
      <c r="AV25" s="75">
        <v>22.418402722</v>
      </c>
      <c r="AW25" s="45">
        <v>7.374064881</v>
      </c>
      <c r="AX25" s="45">
        <v>0</v>
      </c>
      <c r="AY25" s="45">
        <v>0</v>
      </c>
      <c r="AZ25" s="54">
        <v>78.461542777</v>
      </c>
      <c r="BA25" s="75">
        <v>0</v>
      </c>
      <c r="BB25" s="53">
        <v>0</v>
      </c>
      <c r="BC25" s="45">
        <v>0</v>
      </c>
      <c r="BD25" s="45">
        <v>0</v>
      </c>
      <c r="BE25" s="54">
        <v>0</v>
      </c>
      <c r="BF25" s="75">
        <v>3.6663402639999996</v>
      </c>
      <c r="BG25" s="53">
        <v>0.253311245</v>
      </c>
      <c r="BH25" s="45">
        <v>0</v>
      </c>
      <c r="BI25" s="45">
        <v>0</v>
      </c>
      <c r="BJ25" s="56">
        <v>2.791030255</v>
      </c>
      <c r="BK25" s="61">
        <f t="shared" si="3"/>
        <v>114.96469214400001</v>
      </c>
    </row>
    <row r="26" spans="1:63" ht="12.75">
      <c r="A26" s="101"/>
      <c r="B26" s="3" t="s">
        <v>181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5">
        <v>0.153655254</v>
      </c>
      <c r="I26" s="45">
        <v>0</v>
      </c>
      <c r="J26" s="45">
        <v>0</v>
      </c>
      <c r="K26" s="45">
        <v>0</v>
      </c>
      <c r="L26" s="54">
        <v>0.513219972</v>
      </c>
      <c r="M26" s="75">
        <v>0</v>
      </c>
      <c r="N26" s="53">
        <v>0</v>
      </c>
      <c r="O26" s="45">
        <v>0</v>
      </c>
      <c r="P26" s="45">
        <v>0</v>
      </c>
      <c r="Q26" s="54">
        <v>0</v>
      </c>
      <c r="R26" s="75">
        <v>0.036796048</v>
      </c>
      <c r="S26" s="45">
        <v>0</v>
      </c>
      <c r="T26" s="45">
        <v>0</v>
      </c>
      <c r="U26" s="45">
        <v>0</v>
      </c>
      <c r="V26" s="54">
        <v>0.056609306000000005</v>
      </c>
      <c r="W26" s="75">
        <v>0</v>
      </c>
      <c r="X26" s="45">
        <v>0</v>
      </c>
      <c r="Y26" s="45">
        <v>0</v>
      </c>
      <c r="Z26" s="45">
        <v>0</v>
      </c>
      <c r="AA26" s="54">
        <v>0</v>
      </c>
      <c r="AB26" s="75">
        <v>0</v>
      </c>
      <c r="AC26" s="45">
        <v>0</v>
      </c>
      <c r="AD26" s="45">
        <v>0</v>
      </c>
      <c r="AE26" s="45">
        <v>0</v>
      </c>
      <c r="AF26" s="54">
        <v>0</v>
      </c>
      <c r="AG26" s="75">
        <v>0</v>
      </c>
      <c r="AH26" s="45">
        <v>0</v>
      </c>
      <c r="AI26" s="45">
        <v>0</v>
      </c>
      <c r="AJ26" s="45">
        <v>0</v>
      </c>
      <c r="AK26" s="54">
        <v>0</v>
      </c>
      <c r="AL26" s="75">
        <v>0</v>
      </c>
      <c r="AM26" s="45">
        <v>0</v>
      </c>
      <c r="AN26" s="45">
        <v>0</v>
      </c>
      <c r="AO26" s="45">
        <v>0</v>
      </c>
      <c r="AP26" s="54">
        <v>0</v>
      </c>
      <c r="AQ26" s="75">
        <v>0</v>
      </c>
      <c r="AR26" s="53">
        <v>0</v>
      </c>
      <c r="AS26" s="45">
        <v>0</v>
      </c>
      <c r="AT26" s="45">
        <v>0</v>
      </c>
      <c r="AU26" s="54">
        <v>0</v>
      </c>
      <c r="AV26" s="75">
        <v>17.107480349000003</v>
      </c>
      <c r="AW26" s="45">
        <v>14.174561338</v>
      </c>
      <c r="AX26" s="45">
        <v>0</v>
      </c>
      <c r="AY26" s="45">
        <v>0</v>
      </c>
      <c r="AZ26" s="54">
        <v>62.85637616500001</v>
      </c>
      <c r="BA26" s="75">
        <v>0</v>
      </c>
      <c r="BB26" s="53">
        <v>0</v>
      </c>
      <c r="BC26" s="45">
        <v>0</v>
      </c>
      <c r="BD26" s="45">
        <v>0</v>
      </c>
      <c r="BE26" s="54">
        <v>0</v>
      </c>
      <c r="BF26" s="75">
        <v>6.130779783</v>
      </c>
      <c r="BG26" s="53">
        <v>1.299033693</v>
      </c>
      <c r="BH26" s="45">
        <v>0</v>
      </c>
      <c r="BI26" s="45">
        <v>0</v>
      </c>
      <c r="BJ26" s="56">
        <v>8.377883635</v>
      </c>
      <c r="BK26" s="61">
        <f t="shared" si="3"/>
        <v>110.706395543</v>
      </c>
    </row>
    <row r="27" spans="1:63" ht="12.75">
      <c r="A27" s="101"/>
      <c r="B27" s="3" t="s">
        <v>140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5">
        <v>0</v>
      </c>
      <c r="I27" s="45">
        <v>0</v>
      </c>
      <c r="J27" s="45">
        <v>0</v>
      </c>
      <c r="K27" s="45">
        <v>0</v>
      </c>
      <c r="L27" s="54">
        <v>0</v>
      </c>
      <c r="M27" s="75">
        <v>0</v>
      </c>
      <c r="N27" s="53">
        <v>0</v>
      </c>
      <c r="O27" s="45">
        <v>0</v>
      </c>
      <c r="P27" s="45">
        <v>0</v>
      </c>
      <c r="Q27" s="54">
        <v>0</v>
      </c>
      <c r="R27" s="75">
        <v>0</v>
      </c>
      <c r="S27" s="45">
        <v>0</v>
      </c>
      <c r="T27" s="45">
        <v>0</v>
      </c>
      <c r="U27" s="45">
        <v>0</v>
      </c>
      <c r="V27" s="54">
        <v>0</v>
      </c>
      <c r="W27" s="75">
        <v>0</v>
      </c>
      <c r="X27" s="45">
        <v>0</v>
      </c>
      <c r="Y27" s="45">
        <v>0</v>
      </c>
      <c r="Z27" s="45">
        <v>0</v>
      </c>
      <c r="AA27" s="54">
        <v>0</v>
      </c>
      <c r="AB27" s="75">
        <v>0</v>
      </c>
      <c r="AC27" s="45">
        <v>0</v>
      </c>
      <c r="AD27" s="45">
        <v>0</v>
      </c>
      <c r="AE27" s="45">
        <v>0</v>
      </c>
      <c r="AF27" s="54">
        <v>0</v>
      </c>
      <c r="AG27" s="75">
        <v>0</v>
      </c>
      <c r="AH27" s="45">
        <v>0</v>
      </c>
      <c r="AI27" s="45">
        <v>0</v>
      </c>
      <c r="AJ27" s="45">
        <v>0</v>
      </c>
      <c r="AK27" s="54">
        <v>0</v>
      </c>
      <c r="AL27" s="75">
        <v>0</v>
      </c>
      <c r="AM27" s="45">
        <v>0</v>
      </c>
      <c r="AN27" s="45">
        <v>0</v>
      </c>
      <c r="AO27" s="45">
        <v>0</v>
      </c>
      <c r="AP27" s="54">
        <v>0</v>
      </c>
      <c r="AQ27" s="75">
        <v>0</v>
      </c>
      <c r="AR27" s="53">
        <v>0</v>
      </c>
      <c r="AS27" s="45">
        <v>0</v>
      </c>
      <c r="AT27" s="45">
        <v>0</v>
      </c>
      <c r="AU27" s="54">
        <v>0</v>
      </c>
      <c r="AV27" s="75">
        <v>16.335179333</v>
      </c>
      <c r="AW27" s="45">
        <v>7.698496062</v>
      </c>
      <c r="AX27" s="45">
        <v>0</v>
      </c>
      <c r="AY27" s="45">
        <v>0</v>
      </c>
      <c r="AZ27" s="54">
        <v>42.849733584999996</v>
      </c>
      <c r="BA27" s="75">
        <v>0</v>
      </c>
      <c r="BB27" s="53">
        <v>0</v>
      </c>
      <c r="BC27" s="45">
        <v>0</v>
      </c>
      <c r="BD27" s="45">
        <v>0</v>
      </c>
      <c r="BE27" s="54">
        <v>0</v>
      </c>
      <c r="BF27" s="75">
        <v>2.531116108</v>
      </c>
      <c r="BG27" s="53">
        <v>0.099236156</v>
      </c>
      <c r="BH27" s="45">
        <v>0</v>
      </c>
      <c r="BI27" s="45">
        <v>0</v>
      </c>
      <c r="BJ27" s="56">
        <v>4.474242479</v>
      </c>
      <c r="BK27" s="61">
        <f t="shared" si="3"/>
        <v>73.988003723</v>
      </c>
    </row>
    <row r="28" spans="1:63" ht="12.75">
      <c r="A28" s="101"/>
      <c r="B28" s="3" t="s">
        <v>187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5">
        <v>0.112583018</v>
      </c>
      <c r="I28" s="45">
        <v>0</v>
      </c>
      <c r="J28" s="45">
        <v>0</v>
      </c>
      <c r="K28" s="45">
        <v>0</v>
      </c>
      <c r="L28" s="54">
        <v>0.7211290650000001</v>
      </c>
      <c r="M28" s="75">
        <v>0</v>
      </c>
      <c r="N28" s="53">
        <v>0</v>
      </c>
      <c r="O28" s="45">
        <v>0</v>
      </c>
      <c r="P28" s="45">
        <v>0</v>
      </c>
      <c r="Q28" s="54">
        <v>0</v>
      </c>
      <c r="R28" s="75">
        <v>0.037357016</v>
      </c>
      <c r="S28" s="45">
        <v>0</v>
      </c>
      <c r="T28" s="45">
        <v>2.024221936</v>
      </c>
      <c r="U28" s="45">
        <v>0</v>
      </c>
      <c r="V28" s="54">
        <v>0.020242219</v>
      </c>
      <c r="W28" s="75">
        <v>0</v>
      </c>
      <c r="X28" s="45">
        <v>0</v>
      </c>
      <c r="Y28" s="45">
        <v>0</v>
      </c>
      <c r="Z28" s="45">
        <v>0</v>
      </c>
      <c r="AA28" s="54">
        <v>0</v>
      </c>
      <c r="AB28" s="75">
        <v>0</v>
      </c>
      <c r="AC28" s="45">
        <v>0</v>
      </c>
      <c r="AD28" s="45">
        <v>0</v>
      </c>
      <c r="AE28" s="45">
        <v>0</v>
      </c>
      <c r="AF28" s="54">
        <v>0</v>
      </c>
      <c r="AG28" s="75">
        <v>0</v>
      </c>
      <c r="AH28" s="45">
        <v>0</v>
      </c>
      <c r="AI28" s="45">
        <v>0</v>
      </c>
      <c r="AJ28" s="45">
        <v>0</v>
      </c>
      <c r="AK28" s="54">
        <v>0</v>
      </c>
      <c r="AL28" s="75">
        <v>0</v>
      </c>
      <c r="AM28" s="45">
        <v>0</v>
      </c>
      <c r="AN28" s="45">
        <v>0</v>
      </c>
      <c r="AO28" s="45">
        <v>0</v>
      </c>
      <c r="AP28" s="54">
        <v>0</v>
      </c>
      <c r="AQ28" s="75">
        <v>0</v>
      </c>
      <c r="AR28" s="53">
        <v>0</v>
      </c>
      <c r="AS28" s="45">
        <v>0</v>
      </c>
      <c r="AT28" s="45">
        <v>0</v>
      </c>
      <c r="AU28" s="54">
        <v>0</v>
      </c>
      <c r="AV28" s="75">
        <v>12.279531289</v>
      </c>
      <c r="AW28" s="45">
        <v>8.70480747</v>
      </c>
      <c r="AX28" s="45">
        <v>0</v>
      </c>
      <c r="AY28" s="45">
        <v>0</v>
      </c>
      <c r="AZ28" s="54">
        <v>41.934292519</v>
      </c>
      <c r="BA28" s="75">
        <v>0</v>
      </c>
      <c r="BB28" s="53">
        <v>0</v>
      </c>
      <c r="BC28" s="45">
        <v>0</v>
      </c>
      <c r="BD28" s="45">
        <v>0</v>
      </c>
      <c r="BE28" s="54">
        <v>0</v>
      </c>
      <c r="BF28" s="75">
        <v>2.950655835</v>
      </c>
      <c r="BG28" s="53">
        <v>1.640621917</v>
      </c>
      <c r="BH28" s="45">
        <v>0.708078</v>
      </c>
      <c r="BI28" s="45">
        <v>0</v>
      </c>
      <c r="BJ28" s="56">
        <v>11.005458927</v>
      </c>
      <c r="BK28" s="61">
        <f t="shared" si="3"/>
        <v>82.13897921100002</v>
      </c>
    </row>
    <row r="29" spans="1:63" ht="12.75">
      <c r="A29" s="101"/>
      <c r="B29" s="3" t="s">
        <v>188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5">
        <v>0.166071143</v>
      </c>
      <c r="I29" s="45">
        <v>0.150770758</v>
      </c>
      <c r="J29" s="45">
        <v>0</v>
      </c>
      <c r="K29" s="45">
        <v>0</v>
      </c>
      <c r="L29" s="54">
        <v>0.281438748</v>
      </c>
      <c r="M29" s="75">
        <v>0</v>
      </c>
      <c r="N29" s="53">
        <v>0</v>
      </c>
      <c r="O29" s="45">
        <v>0</v>
      </c>
      <c r="P29" s="45">
        <v>0</v>
      </c>
      <c r="Q29" s="54">
        <v>0</v>
      </c>
      <c r="R29" s="75">
        <v>0.06779658400000001</v>
      </c>
      <c r="S29" s="45">
        <v>0</v>
      </c>
      <c r="T29" s="45">
        <v>2.010276774</v>
      </c>
      <c r="U29" s="45">
        <v>0</v>
      </c>
      <c r="V29" s="54">
        <v>0.010051384</v>
      </c>
      <c r="W29" s="75">
        <v>0</v>
      </c>
      <c r="X29" s="45">
        <v>0</v>
      </c>
      <c r="Y29" s="45">
        <v>0</v>
      </c>
      <c r="Z29" s="45">
        <v>0</v>
      </c>
      <c r="AA29" s="54">
        <v>0</v>
      </c>
      <c r="AB29" s="75">
        <v>0</v>
      </c>
      <c r="AC29" s="45">
        <v>0</v>
      </c>
      <c r="AD29" s="45">
        <v>0</v>
      </c>
      <c r="AE29" s="45">
        <v>0</v>
      </c>
      <c r="AF29" s="54">
        <v>0</v>
      </c>
      <c r="AG29" s="75">
        <v>0</v>
      </c>
      <c r="AH29" s="45">
        <v>0</v>
      </c>
      <c r="AI29" s="45">
        <v>0</v>
      </c>
      <c r="AJ29" s="45">
        <v>0</v>
      </c>
      <c r="AK29" s="54">
        <v>0</v>
      </c>
      <c r="AL29" s="75">
        <v>0</v>
      </c>
      <c r="AM29" s="45">
        <v>0</v>
      </c>
      <c r="AN29" s="45">
        <v>0</v>
      </c>
      <c r="AO29" s="45">
        <v>0</v>
      </c>
      <c r="AP29" s="54">
        <v>0</v>
      </c>
      <c r="AQ29" s="75">
        <v>0</v>
      </c>
      <c r="AR29" s="53">
        <v>0</v>
      </c>
      <c r="AS29" s="45">
        <v>0</v>
      </c>
      <c r="AT29" s="45">
        <v>0</v>
      </c>
      <c r="AU29" s="54">
        <v>0</v>
      </c>
      <c r="AV29" s="75">
        <v>16.695855577</v>
      </c>
      <c r="AW29" s="45">
        <v>14.850346588</v>
      </c>
      <c r="AX29" s="45">
        <v>0</v>
      </c>
      <c r="AY29" s="45">
        <v>0</v>
      </c>
      <c r="AZ29" s="54">
        <v>88.511743346</v>
      </c>
      <c r="BA29" s="75">
        <v>0</v>
      </c>
      <c r="BB29" s="53">
        <v>0</v>
      </c>
      <c r="BC29" s="45">
        <v>0</v>
      </c>
      <c r="BD29" s="45">
        <v>0</v>
      </c>
      <c r="BE29" s="54">
        <v>0</v>
      </c>
      <c r="BF29" s="75">
        <v>6.41721759</v>
      </c>
      <c r="BG29" s="53">
        <v>0.3115109</v>
      </c>
      <c r="BH29" s="45">
        <v>0</v>
      </c>
      <c r="BI29" s="45">
        <v>0</v>
      </c>
      <c r="BJ29" s="56">
        <v>8.322842606</v>
      </c>
      <c r="BK29" s="61">
        <f t="shared" si="3"/>
        <v>137.795921998</v>
      </c>
    </row>
    <row r="30" spans="1:63" ht="12.75">
      <c r="A30" s="101"/>
      <c r="B30" s="3" t="s">
        <v>191</v>
      </c>
      <c r="C30" s="55">
        <v>0</v>
      </c>
      <c r="D30" s="53">
        <v>0</v>
      </c>
      <c r="E30" s="45">
        <v>0</v>
      </c>
      <c r="F30" s="45">
        <v>0</v>
      </c>
      <c r="G30" s="54">
        <v>0</v>
      </c>
      <c r="H30" s="75">
        <v>0.055906995</v>
      </c>
      <c r="I30" s="45">
        <v>0</v>
      </c>
      <c r="J30" s="45">
        <v>0</v>
      </c>
      <c r="K30" s="45">
        <v>0</v>
      </c>
      <c r="L30" s="54">
        <v>0.139501766</v>
      </c>
      <c r="M30" s="75">
        <v>0</v>
      </c>
      <c r="N30" s="53">
        <v>0</v>
      </c>
      <c r="O30" s="45">
        <v>0</v>
      </c>
      <c r="P30" s="45">
        <v>0</v>
      </c>
      <c r="Q30" s="54">
        <v>0</v>
      </c>
      <c r="R30" s="75">
        <v>0.043855749000000006</v>
      </c>
      <c r="S30" s="45">
        <v>1.347414194</v>
      </c>
      <c r="T30" s="45">
        <v>0.8982761289999999</v>
      </c>
      <c r="U30" s="45">
        <v>0</v>
      </c>
      <c r="V30" s="54">
        <v>0</v>
      </c>
      <c r="W30" s="75">
        <v>0</v>
      </c>
      <c r="X30" s="45">
        <v>0</v>
      </c>
      <c r="Y30" s="45">
        <v>0</v>
      </c>
      <c r="Z30" s="45">
        <v>0</v>
      </c>
      <c r="AA30" s="54">
        <v>0</v>
      </c>
      <c r="AB30" s="75">
        <v>0</v>
      </c>
      <c r="AC30" s="45">
        <v>0</v>
      </c>
      <c r="AD30" s="45">
        <v>0</v>
      </c>
      <c r="AE30" s="45">
        <v>0</v>
      </c>
      <c r="AF30" s="54">
        <v>0</v>
      </c>
      <c r="AG30" s="75">
        <v>0</v>
      </c>
      <c r="AH30" s="45">
        <v>0</v>
      </c>
      <c r="AI30" s="45">
        <v>0</v>
      </c>
      <c r="AJ30" s="45">
        <v>0</v>
      </c>
      <c r="AK30" s="54">
        <v>0</v>
      </c>
      <c r="AL30" s="75">
        <v>0</v>
      </c>
      <c r="AM30" s="45">
        <v>0</v>
      </c>
      <c r="AN30" s="45">
        <v>0</v>
      </c>
      <c r="AO30" s="45">
        <v>0</v>
      </c>
      <c r="AP30" s="54">
        <v>0</v>
      </c>
      <c r="AQ30" s="75">
        <v>0</v>
      </c>
      <c r="AR30" s="53">
        <v>0</v>
      </c>
      <c r="AS30" s="45">
        <v>0</v>
      </c>
      <c r="AT30" s="45">
        <v>0</v>
      </c>
      <c r="AU30" s="54">
        <v>0</v>
      </c>
      <c r="AV30" s="75">
        <v>6.849336213</v>
      </c>
      <c r="AW30" s="45">
        <v>3.319160845</v>
      </c>
      <c r="AX30" s="45">
        <v>0</v>
      </c>
      <c r="AY30" s="45">
        <v>0</v>
      </c>
      <c r="AZ30" s="54">
        <v>22.53065706</v>
      </c>
      <c r="BA30" s="75">
        <v>0</v>
      </c>
      <c r="BB30" s="53">
        <v>0</v>
      </c>
      <c r="BC30" s="45">
        <v>0</v>
      </c>
      <c r="BD30" s="45">
        <v>0</v>
      </c>
      <c r="BE30" s="54">
        <v>0</v>
      </c>
      <c r="BF30" s="75">
        <v>2.430308276</v>
      </c>
      <c r="BG30" s="53">
        <v>0.832738025</v>
      </c>
      <c r="BH30" s="45">
        <v>0</v>
      </c>
      <c r="BI30" s="45">
        <v>0</v>
      </c>
      <c r="BJ30" s="56">
        <v>5.197988229999999</v>
      </c>
      <c r="BK30" s="61">
        <f t="shared" si="3"/>
        <v>43.645143481999995</v>
      </c>
    </row>
    <row r="31" spans="1:63" ht="12.75">
      <c r="A31" s="101"/>
      <c r="B31" s="3" t="s">
        <v>141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5">
        <v>0</v>
      </c>
      <c r="I31" s="45">
        <v>0</v>
      </c>
      <c r="J31" s="45">
        <v>0</v>
      </c>
      <c r="K31" s="45">
        <v>0</v>
      </c>
      <c r="L31" s="54">
        <v>0</v>
      </c>
      <c r="M31" s="75">
        <v>0</v>
      </c>
      <c r="N31" s="53">
        <v>0</v>
      </c>
      <c r="O31" s="45">
        <v>0</v>
      </c>
      <c r="P31" s="45">
        <v>0</v>
      </c>
      <c r="Q31" s="54">
        <v>0</v>
      </c>
      <c r="R31" s="75">
        <v>0</v>
      </c>
      <c r="S31" s="45">
        <v>0</v>
      </c>
      <c r="T31" s="45">
        <v>0</v>
      </c>
      <c r="U31" s="45">
        <v>0</v>
      </c>
      <c r="V31" s="54">
        <v>0</v>
      </c>
      <c r="W31" s="75">
        <v>0</v>
      </c>
      <c r="X31" s="45">
        <v>0</v>
      </c>
      <c r="Y31" s="45">
        <v>0</v>
      </c>
      <c r="Z31" s="45">
        <v>0</v>
      </c>
      <c r="AA31" s="54">
        <v>0</v>
      </c>
      <c r="AB31" s="75">
        <v>0</v>
      </c>
      <c r="AC31" s="45">
        <v>0</v>
      </c>
      <c r="AD31" s="45">
        <v>0</v>
      </c>
      <c r="AE31" s="45">
        <v>0</v>
      </c>
      <c r="AF31" s="54">
        <v>0</v>
      </c>
      <c r="AG31" s="75">
        <v>0</v>
      </c>
      <c r="AH31" s="45">
        <v>0</v>
      </c>
      <c r="AI31" s="45">
        <v>0</v>
      </c>
      <c r="AJ31" s="45">
        <v>0</v>
      </c>
      <c r="AK31" s="54">
        <v>0</v>
      </c>
      <c r="AL31" s="75">
        <v>0</v>
      </c>
      <c r="AM31" s="45">
        <v>0</v>
      </c>
      <c r="AN31" s="45">
        <v>0</v>
      </c>
      <c r="AO31" s="45">
        <v>0</v>
      </c>
      <c r="AP31" s="54">
        <v>0</v>
      </c>
      <c r="AQ31" s="75">
        <v>0</v>
      </c>
      <c r="AR31" s="53">
        <v>0</v>
      </c>
      <c r="AS31" s="45">
        <v>0</v>
      </c>
      <c r="AT31" s="45">
        <v>0</v>
      </c>
      <c r="AU31" s="54">
        <v>0</v>
      </c>
      <c r="AV31" s="75">
        <v>21.264187973</v>
      </c>
      <c r="AW31" s="45">
        <v>6.474332912</v>
      </c>
      <c r="AX31" s="45">
        <v>0</v>
      </c>
      <c r="AY31" s="45">
        <v>0</v>
      </c>
      <c r="AZ31" s="54">
        <v>96.412297243</v>
      </c>
      <c r="BA31" s="75">
        <v>0</v>
      </c>
      <c r="BB31" s="53">
        <v>0</v>
      </c>
      <c r="BC31" s="45">
        <v>0</v>
      </c>
      <c r="BD31" s="45">
        <v>0</v>
      </c>
      <c r="BE31" s="54">
        <v>0</v>
      </c>
      <c r="BF31" s="75">
        <v>4.145983118</v>
      </c>
      <c r="BG31" s="53">
        <v>1.140135324</v>
      </c>
      <c r="BH31" s="45">
        <v>0</v>
      </c>
      <c r="BI31" s="45">
        <v>0</v>
      </c>
      <c r="BJ31" s="56">
        <v>7.747923256</v>
      </c>
      <c r="BK31" s="61">
        <f t="shared" si="3"/>
        <v>137.184859826</v>
      </c>
    </row>
    <row r="32" spans="1:63" ht="12.75">
      <c r="A32" s="101"/>
      <c r="B32" s="3" t="s">
        <v>142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5">
        <v>0</v>
      </c>
      <c r="I32" s="45">
        <v>0</v>
      </c>
      <c r="J32" s="45">
        <v>0</v>
      </c>
      <c r="K32" s="45">
        <v>0</v>
      </c>
      <c r="L32" s="54">
        <v>0</v>
      </c>
      <c r="M32" s="75">
        <v>0</v>
      </c>
      <c r="N32" s="53">
        <v>0</v>
      </c>
      <c r="O32" s="45">
        <v>0</v>
      </c>
      <c r="P32" s="45">
        <v>0</v>
      </c>
      <c r="Q32" s="54">
        <v>0</v>
      </c>
      <c r="R32" s="75">
        <v>0</v>
      </c>
      <c r="S32" s="45">
        <v>0</v>
      </c>
      <c r="T32" s="45">
        <v>0</v>
      </c>
      <c r="U32" s="45">
        <v>0</v>
      </c>
      <c r="V32" s="54">
        <v>0</v>
      </c>
      <c r="W32" s="75">
        <v>0</v>
      </c>
      <c r="X32" s="45">
        <v>0</v>
      </c>
      <c r="Y32" s="45">
        <v>0</v>
      </c>
      <c r="Z32" s="45">
        <v>0</v>
      </c>
      <c r="AA32" s="54">
        <v>0</v>
      </c>
      <c r="AB32" s="75">
        <v>0</v>
      </c>
      <c r="AC32" s="45">
        <v>0</v>
      </c>
      <c r="AD32" s="45">
        <v>0</v>
      </c>
      <c r="AE32" s="45">
        <v>0</v>
      </c>
      <c r="AF32" s="54">
        <v>0</v>
      </c>
      <c r="AG32" s="75">
        <v>0</v>
      </c>
      <c r="AH32" s="45">
        <v>0</v>
      </c>
      <c r="AI32" s="45">
        <v>0</v>
      </c>
      <c r="AJ32" s="45">
        <v>0</v>
      </c>
      <c r="AK32" s="54">
        <v>0</v>
      </c>
      <c r="AL32" s="75">
        <v>0</v>
      </c>
      <c r="AM32" s="45">
        <v>0</v>
      </c>
      <c r="AN32" s="45">
        <v>0</v>
      </c>
      <c r="AO32" s="45">
        <v>0</v>
      </c>
      <c r="AP32" s="54">
        <v>0</v>
      </c>
      <c r="AQ32" s="75">
        <v>0</v>
      </c>
      <c r="AR32" s="53">
        <v>0</v>
      </c>
      <c r="AS32" s="45">
        <v>0</v>
      </c>
      <c r="AT32" s="45">
        <v>0</v>
      </c>
      <c r="AU32" s="54">
        <v>0</v>
      </c>
      <c r="AV32" s="75">
        <v>23.204334962</v>
      </c>
      <c r="AW32" s="45">
        <v>6.208045293</v>
      </c>
      <c r="AX32" s="45">
        <v>0</v>
      </c>
      <c r="AY32" s="45">
        <v>0</v>
      </c>
      <c r="AZ32" s="54">
        <v>120.764519217</v>
      </c>
      <c r="BA32" s="75">
        <v>0</v>
      </c>
      <c r="BB32" s="53">
        <v>0</v>
      </c>
      <c r="BC32" s="45">
        <v>0</v>
      </c>
      <c r="BD32" s="45">
        <v>0</v>
      </c>
      <c r="BE32" s="54">
        <v>0</v>
      </c>
      <c r="BF32" s="75">
        <v>4.509317064999999</v>
      </c>
      <c r="BG32" s="53">
        <v>0.25217589900000004</v>
      </c>
      <c r="BH32" s="45">
        <v>0</v>
      </c>
      <c r="BI32" s="45">
        <v>0</v>
      </c>
      <c r="BJ32" s="56">
        <v>7.918137449</v>
      </c>
      <c r="BK32" s="61">
        <f t="shared" si="3"/>
        <v>162.85652988500001</v>
      </c>
    </row>
    <row r="33" spans="1:63" ht="12.75">
      <c r="A33" s="101"/>
      <c r="B33" s="3" t="s">
        <v>143</v>
      </c>
      <c r="C33" s="55">
        <v>0</v>
      </c>
      <c r="D33" s="53">
        <v>10.618670842</v>
      </c>
      <c r="E33" s="45">
        <v>0</v>
      </c>
      <c r="F33" s="45">
        <v>0</v>
      </c>
      <c r="G33" s="54">
        <v>0</v>
      </c>
      <c r="H33" s="75">
        <v>0.17793073</v>
      </c>
      <c r="I33" s="45">
        <v>39.400596861</v>
      </c>
      <c r="J33" s="45">
        <v>0</v>
      </c>
      <c r="K33" s="45">
        <v>0</v>
      </c>
      <c r="L33" s="54">
        <v>1.974427161</v>
      </c>
      <c r="M33" s="75">
        <v>0</v>
      </c>
      <c r="N33" s="53">
        <v>0</v>
      </c>
      <c r="O33" s="45">
        <v>0</v>
      </c>
      <c r="P33" s="45">
        <v>0</v>
      </c>
      <c r="Q33" s="54">
        <v>0</v>
      </c>
      <c r="R33" s="75">
        <v>0.004645711</v>
      </c>
      <c r="S33" s="45">
        <v>0</v>
      </c>
      <c r="T33" s="45">
        <v>0</v>
      </c>
      <c r="U33" s="45">
        <v>0</v>
      </c>
      <c r="V33" s="54">
        <v>0</v>
      </c>
      <c r="W33" s="75">
        <v>0</v>
      </c>
      <c r="X33" s="45">
        <v>0</v>
      </c>
      <c r="Y33" s="45">
        <v>0</v>
      </c>
      <c r="Z33" s="45">
        <v>0</v>
      </c>
      <c r="AA33" s="54">
        <v>0</v>
      </c>
      <c r="AB33" s="75">
        <v>0</v>
      </c>
      <c r="AC33" s="45">
        <v>0</v>
      </c>
      <c r="AD33" s="45">
        <v>0</v>
      </c>
      <c r="AE33" s="45">
        <v>0</v>
      </c>
      <c r="AF33" s="54">
        <v>0</v>
      </c>
      <c r="AG33" s="75">
        <v>0</v>
      </c>
      <c r="AH33" s="45">
        <v>0</v>
      </c>
      <c r="AI33" s="45">
        <v>0</v>
      </c>
      <c r="AJ33" s="45">
        <v>0</v>
      </c>
      <c r="AK33" s="54">
        <v>0</v>
      </c>
      <c r="AL33" s="75">
        <v>0</v>
      </c>
      <c r="AM33" s="45">
        <v>0</v>
      </c>
      <c r="AN33" s="45">
        <v>0</v>
      </c>
      <c r="AO33" s="45">
        <v>0</v>
      </c>
      <c r="AP33" s="54">
        <v>0</v>
      </c>
      <c r="AQ33" s="75">
        <v>0</v>
      </c>
      <c r="AR33" s="53">
        <v>0</v>
      </c>
      <c r="AS33" s="45">
        <v>0</v>
      </c>
      <c r="AT33" s="45">
        <v>0</v>
      </c>
      <c r="AU33" s="54">
        <v>0</v>
      </c>
      <c r="AV33" s="75">
        <v>0.923828775</v>
      </c>
      <c r="AW33" s="45">
        <v>57.40494292899999</v>
      </c>
      <c r="AX33" s="45">
        <v>0</v>
      </c>
      <c r="AY33" s="45">
        <v>0</v>
      </c>
      <c r="AZ33" s="54">
        <v>39.371595456</v>
      </c>
      <c r="BA33" s="75">
        <v>0</v>
      </c>
      <c r="BB33" s="53">
        <v>0</v>
      </c>
      <c r="BC33" s="45">
        <v>0</v>
      </c>
      <c r="BD33" s="45">
        <v>0</v>
      </c>
      <c r="BE33" s="54">
        <v>0</v>
      </c>
      <c r="BF33" s="75">
        <v>0.06380857</v>
      </c>
      <c r="BG33" s="53">
        <v>48.627507455</v>
      </c>
      <c r="BH33" s="45">
        <v>0</v>
      </c>
      <c r="BI33" s="45">
        <v>0</v>
      </c>
      <c r="BJ33" s="56">
        <v>9.406286848</v>
      </c>
      <c r="BK33" s="61">
        <f t="shared" si="3"/>
        <v>207.97424133799998</v>
      </c>
    </row>
    <row r="34" spans="1:63" ht="12.75">
      <c r="A34" s="101"/>
      <c r="B34" s="3" t="s">
        <v>144</v>
      </c>
      <c r="C34" s="55">
        <v>0</v>
      </c>
      <c r="D34" s="53">
        <v>15.922018309999999</v>
      </c>
      <c r="E34" s="45">
        <v>0</v>
      </c>
      <c r="F34" s="45">
        <v>0</v>
      </c>
      <c r="G34" s="54">
        <v>0</v>
      </c>
      <c r="H34" s="75">
        <v>0.151992336</v>
      </c>
      <c r="I34" s="45">
        <v>0.058332968000000006</v>
      </c>
      <c r="J34" s="45">
        <v>0</v>
      </c>
      <c r="K34" s="45">
        <v>0</v>
      </c>
      <c r="L34" s="54">
        <v>29.507880757</v>
      </c>
      <c r="M34" s="75">
        <v>0</v>
      </c>
      <c r="N34" s="53">
        <v>0</v>
      </c>
      <c r="O34" s="45">
        <v>0</v>
      </c>
      <c r="P34" s="45">
        <v>0</v>
      </c>
      <c r="Q34" s="54">
        <v>0</v>
      </c>
      <c r="R34" s="75">
        <v>0.016130095</v>
      </c>
      <c r="S34" s="45">
        <v>0</v>
      </c>
      <c r="T34" s="45">
        <v>0</v>
      </c>
      <c r="U34" s="45">
        <v>0</v>
      </c>
      <c r="V34" s="54">
        <v>0.011666594</v>
      </c>
      <c r="W34" s="75">
        <v>0</v>
      </c>
      <c r="X34" s="45">
        <v>0</v>
      </c>
      <c r="Y34" s="45">
        <v>0</v>
      </c>
      <c r="Z34" s="45">
        <v>0</v>
      </c>
      <c r="AA34" s="54">
        <v>0</v>
      </c>
      <c r="AB34" s="75">
        <v>0</v>
      </c>
      <c r="AC34" s="45">
        <v>0</v>
      </c>
      <c r="AD34" s="45">
        <v>0</v>
      </c>
      <c r="AE34" s="45">
        <v>0</v>
      </c>
      <c r="AF34" s="54">
        <v>0</v>
      </c>
      <c r="AG34" s="75">
        <v>0</v>
      </c>
      <c r="AH34" s="45">
        <v>0</v>
      </c>
      <c r="AI34" s="45">
        <v>0</v>
      </c>
      <c r="AJ34" s="45">
        <v>0</v>
      </c>
      <c r="AK34" s="54">
        <v>0</v>
      </c>
      <c r="AL34" s="75">
        <v>0</v>
      </c>
      <c r="AM34" s="45">
        <v>0</v>
      </c>
      <c r="AN34" s="45">
        <v>0</v>
      </c>
      <c r="AO34" s="45">
        <v>0</v>
      </c>
      <c r="AP34" s="54">
        <v>0</v>
      </c>
      <c r="AQ34" s="75">
        <v>0</v>
      </c>
      <c r="AR34" s="53">
        <v>0</v>
      </c>
      <c r="AS34" s="45">
        <v>0</v>
      </c>
      <c r="AT34" s="45">
        <v>0</v>
      </c>
      <c r="AU34" s="54">
        <v>0</v>
      </c>
      <c r="AV34" s="75">
        <v>0.697223055</v>
      </c>
      <c r="AW34" s="45">
        <v>14.190112259000001</v>
      </c>
      <c r="AX34" s="45">
        <v>0</v>
      </c>
      <c r="AY34" s="45">
        <v>0</v>
      </c>
      <c r="AZ34" s="54">
        <v>24.858121328</v>
      </c>
      <c r="BA34" s="75">
        <v>0</v>
      </c>
      <c r="BB34" s="53">
        <v>0</v>
      </c>
      <c r="BC34" s="45">
        <v>0</v>
      </c>
      <c r="BD34" s="45">
        <v>0</v>
      </c>
      <c r="BE34" s="54">
        <v>0</v>
      </c>
      <c r="BF34" s="75">
        <v>0.1627499</v>
      </c>
      <c r="BG34" s="53">
        <v>23.512887681</v>
      </c>
      <c r="BH34" s="45">
        <v>0</v>
      </c>
      <c r="BI34" s="45">
        <v>0</v>
      </c>
      <c r="BJ34" s="56">
        <v>21.778905798</v>
      </c>
      <c r="BK34" s="61">
        <f t="shared" si="3"/>
        <v>130.868021081</v>
      </c>
    </row>
    <row r="35" spans="1:63" ht="12.75">
      <c r="A35" s="101"/>
      <c r="B35" s="3" t="s">
        <v>145</v>
      </c>
      <c r="C35" s="55">
        <v>0</v>
      </c>
      <c r="D35" s="53">
        <v>7.421898881999999</v>
      </c>
      <c r="E35" s="45">
        <v>0</v>
      </c>
      <c r="F35" s="45">
        <v>0</v>
      </c>
      <c r="G35" s="54">
        <v>0</v>
      </c>
      <c r="H35" s="75">
        <v>0.081513141</v>
      </c>
      <c r="I35" s="45">
        <v>1.061370111</v>
      </c>
      <c r="J35" s="45">
        <v>0</v>
      </c>
      <c r="K35" s="45">
        <v>0</v>
      </c>
      <c r="L35" s="54">
        <v>0.396487381</v>
      </c>
      <c r="M35" s="75">
        <v>0</v>
      </c>
      <c r="N35" s="53">
        <v>0</v>
      </c>
      <c r="O35" s="45">
        <v>0</v>
      </c>
      <c r="P35" s="45">
        <v>0</v>
      </c>
      <c r="Q35" s="54">
        <v>0</v>
      </c>
      <c r="R35" s="75">
        <v>0.034984181</v>
      </c>
      <c r="S35" s="45">
        <v>0.11661393600000002</v>
      </c>
      <c r="T35" s="45">
        <v>0</v>
      </c>
      <c r="U35" s="45">
        <v>0</v>
      </c>
      <c r="V35" s="54">
        <v>0</v>
      </c>
      <c r="W35" s="75">
        <v>0</v>
      </c>
      <c r="X35" s="45">
        <v>0</v>
      </c>
      <c r="Y35" s="45">
        <v>0</v>
      </c>
      <c r="Z35" s="45">
        <v>0</v>
      </c>
      <c r="AA35" s="54">
        <v>0</v>
      </c>
      <c r="AB35" s="75">
        <v>0</v>
      </c>
      <c r="AC35" s="45">
        <v>0</v>
      </c>
      <c r="AD35" s="45">
        <v>0</v>
      </c>
      <c r="AE35" s="45">
        <v>0</v>
      </c>
      <c r="AF35" s="54">
        <v>0</v>
      </c>
      <c r="AG35" s="75">
        <v>0</v>
      </c>
      <c r="AH35" s="45">
        <v>0</v>
      </c>
      <c r="AI35" s="45">
        <v>0</v>
      </c>
      <c r="AJ35" s="45">
        <v>0</v>
      </c>
      <c r="AK35" s="54">
        <v>0</v>
      </c>
      <c r="AL35" s="75">
        <v>0</v>
      </c>
      <c r="AM35" s="45">
        <v>0</v>
      </c>
      <c r="AN35" s="45">
        <v>0</v>
      </c>
      <c r="AO35" s="45">
        <v>0</v>
      </c>
      <c r="AP35" s="54">
        <v>0</v>
      </c>
      <c r="AQ35" s="75">
        <v>0</v>
      </c>
      <c r="AR35" s="53">
        <v>0</v>
      </c>
      <c r="AS35" s="45">
        <v>0</v>
      </c>
      <c r="AT35" s="45">
        <v>0</v>
      </c>
      <c r="AU35" s="54">
        <v>0</v>
      </c>
      <c r="AV35" s="75">
        <v>0.4649701380000001</v>
      </c>
      <c r="AW35" s="45">
        <v>15.924280015999999</v>
      </c>
      <c r="AX35" s="45">
        <v>0</v>
      </c>
      <c r="AY35" s="45">
        <v>0</v>
      </c>
      <c r="AZ35" s="54">
        <v>15.259066806</v>
      </c>
      <c r="BA35" s="75">
        <v>0</v>
      </c>
      <c r="BB35" s="53">
        <v>0</v>
      </c>
      <c r="BC35" s="45">
        <v>0</v>
      </c>
      <c r="BD35" s="45">
        <v>0</v>
      </c>
      <c r="BE35" s="54">
        <v>0</v>
      </c>
      <c r="BF35" s="75">
        <v>0.20799928</v>
      </c>
      <c r="BG35" s="53">
        <v>1.7473606460000002</v>
      </c>
      <c r="BH35" s="45">
        <v>0</v>
      </c>
      <c r="BI35" s="45">
        <v>0</v>
      </c>
      <c r="BJ35" s="56">
        <v>5.813230749000001</v>
      </c>
      <c r="BK35" s="61">
        <f t="shared" si="3"/>
        <v>48.529775267</v>
      </c>
    </row>
    <row r="36" spans="1:63" ht="12.75">
      <c r="A36" s="101"/>
      <c r="B36" s="3" t="s">
        <v>146</v>
      </c>
      <c r="C36" s="55">
        <v>0</v>
      </c>
      <c r="D36" s="53">
        <v>10.571635298999999</v>
      </c>
      <c r="E36" s="45">
        <v>0</v>
      </c>
      <c r="F36" s="45">
        <v>0</v>
      </c>
      <c r="G36" s="54">
        <v>0</v>
      </c>
      <c r="H36" s="75">
        <v>0.175783354</v>
      </c>
      <c r="I36" s="45">
        <v>0.25663596099999997</v>
      </c>
      <c r="J36" s="45">
        <v>0</v>
      </c>
      <c r="K36" s="45">
        <v>0</v>
      </c>
      <c r="L36" s="54">
        <v>0.314962316</v>
      </c>
      <c r="M36" s="75">
        <v>0</v>
      </c>
      <c r="N36" s="53">
        <v>0</v>
      </c>
      <c r="O36" s="45">
        <v>0</v>
      </c>
      <c r="P36" s="45">
        <v>0</v>
      </c>
      <c r="Q36" s="54">
        <v>0</v>
      </c>
      <c r="R36" s="75">
        <v>0</v>
      </c>
      <c r="S36" s="45">
        <v>0.058326355</v>
      </c>
      <c r="T36" s="45">
        <v>0</v>
      </c>
      <c r="U36" s="45">
        <v>0</v>
      </c>
      <c r="V36" s="54">
        <v>0</v>
      </c>
      <c r="W36" s="75">
        <v>0</v>
      </c>
      <c r="X36" s="45">
        <v>0</v>
      </c>
      <c r="Y36" s="45">
        <v>0</v>
      </c>
      <c r="Z36" s="45">
        <v>0</v>
      </c>
      <c r="AA36" s="54">
        <v>0</v>
      </c>
      <c r="AB36" s="75">
        <v>0</v>
      </c>
      <c r="AC36" s="45">
        <v>0</v>
      </c>
      <c r="AD36" s="45">
        <v>0</v>
      </c>
      <c r="AE36" s="45">
        <v>0</v>
      </c>
      <c r="AF36" s="54">
        <v>0</v>
      </c>
      <c r="AG36" s="75">
        <v>0</v>
      </c>
      <c r="AH36" s="45">
        <v>0</v>
      </c>
      <c r="AI36" s="45">
        <v>0</v>
      </c>
      <c r="AJ36" s="45">
        <v>0</v>
      </c>
      <c r="AK36" s="54">
        <v>0</v>
      </c>
      <c r="AL36" s="75">
        <v>0</v>
      </c>
      <c r="AM36" s="45">
        <v>0</v>
      </c>
      <c r="AN36" s="45">
        <v>0</v>
      </c>
      <c r="AO36" s="45">
        <v>0</v>
      </c>
      <c r="AP36" s="54">
        <v>0</v>
      </c>
      <c r="AQ36" s="75">
        <v>0</v>
      </c>
      <c r="AR36" s="53">
        <v>0</v>
      </c>
      <c r="AS36" s="45">
        <v>0</v>
      </c>
      <c r="AT36" s="45">
        <v>0</v>
      </c>
      <c r="AU36" s="54">
        <v>0</v>
      </c>
      <c r="AV36" s="75">
        <v>0.84056031</v>
      </c>
      <c r="AW36" s="45">
        <v>21.833859893</v>
      </c>
      <c r="AX36" s="45">
        <v>0</v>
      </c>
      <c r="AY36" s="45">
        <v>0</v>
      </c>
      <c r="AZ36" s="54">
        <v>8.022474346</v>
      </c>
      <c r="BA36" s="75">
        <v>0</v>
      </c>
      <c r="BB36" s="53">
        <v>0</v>
      </c>
      <c r="BC36" s="45">
        <v>0</v>
      </c>
      <c r="BD36" s="45">
        <v>0</v>
      </c>
      <c r="BE36" s="54">
        <v>0</v>
      </c>
      <c r="BF36" s="75">
        <v>0.037478845000000004</v>
      </c>
      <c r="BG36" s="53">
        <v>0.174798629</v>
      </c>
      <c r="BH36" s="45">
        <v>0</v>
      </c>
      <c r="BI36" s="45">
        <v>0</v>
      </c>
      <c r="BJ36" s="56">
        <v>13.010844626</v>
      </c>
      <c r="BK36" s="61">
        <f t="shared" si="3"/>
        <v>55.297359934000006</v>
      </c>
    </row>
    <row r="37" spans="1:63" ht="12.75">
      <c r="A37" s="101"/>
      <c r="B37" s="3" t="s">
        <v>147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5">
        <v>0.093507939</v>
      </c>
      <c r="I37" s="45">
        <v>12.631485517</v>
      </c>
      <c r="J37" s="45">
        <v>0</v>
      </c>
      <c r="K37" s="45">
        <v>0</v>
      </c>
      <c r="L37" s="54">
        <v>1.394914311</v>
      </c>
      <c r="M37" s="75">
        <v>0</v>
      </c>
      <c r="N37" s="53">
        <v>0</v>
      </c>
      <c r="O37" s="45">
        <v>0</v>
      </c>
      <c r="P37" s="45">
        <v>0</v>
      </c>
      <c r="Q37" s="54">
        <v>0</v>
      </c>
      <c r="R37" s="75">
        <v>0</v>
      </c>
      <c r="S37" s="45">
        <v>0.0583695</v>
      </c>
      <c r="T37" s="45">
        <v>0</v>
      </c>
      <c r="U37" s="45">
        <v>0</v>
      </c>
      <c r="V37" s="54">
        <v>0.759761787</v>
      </c>
      <c r="W37" s="75">
        <v>0</v>
      </c>
      <c r="X37" s="45">
        <v>0</v>
      </c>
      <c r="Y37" s="45">
        <v>0</v>
      </c>
      <c r="Z37" s="45">
        <v>0</v>
      </c>
      <c r="AA37" s="54">
        <v>0</v>
      </c>
      <c r="AB37" s="75">
        <v>0</v>
      </c>
      <c r="AC37" s="45">
        <v>0</v>
      </c>
      <c r="AD37" s="45">
        <v>0</v>
      </c>
      <c r="AE37" s="45">
        <v>0</v>
      </c>
      <c r="AF37" s="54">
        <v>0</v>
      </c>
      <c r="AG37" s="75">
        <v>0</v>
      </c>
      <c r="AH37" s="45">
        <v>0</v>
      </c>
      <c r="AI37" s="45">
        <v>0</v>
      </c>
      <c r="AJ37" s="45">
        <v>0</v>
      </c>
      <c r="AK37" s="54">
        <v>0</v>
      </c>
      <c r="AL37" s="75">
        <v>0</v>
      </c>
      <c r="AM37" s="45">
        <v>0</v>
      </c>
      <c r="AN37" s="45">
        <v>0</v>
      </c>
      <c r="AO37" s="45">
        <v>0</v>
      </c>
      <c r="AP37" s="54">
        <v>0</v>
      </c>
      <c r="AQ37" s="75">
        <v>0</v>
      </c>
      <c r="AR37" s="53">
        <v>0</v>
      </c>
      <c r="AS37" s="45">
        <v>0</v>
      </c>
      <c r="AT37" s="45">
        <v>0</v>
      </c>
      <c r="AU37" s="54">
        <v>0</v>
      </c>
      <c r="AV37" s="75">
        <v>1.7383199829999998</v>
      </c>
      <c r="AW37" s="45">
        <v>4.309727778</v>
      </c>
      <c r="AX37" s="45">
        <v>0</v>
      </c>
      <c r="AY37" s="45">
        <v>0</v>
      </c>
      <c r="AZ37" s="54">
        <v>18.067155352</v>
      </c>
      <c r="BA37" s="75">
        <v>0</v>
      </c>
      <c r="BB37" s="53">
        <v>0</v>
      </c>
      <c r="BC37" s="45">
        <v>0</v>
      </c>
      <c r="BD37" s="45">
        <v>0</v>
      </c>
      <c r="BE37" s="54">
        <v>0</v>
      </c>
      <c r="BF37" s="75">
        <v>0.235376833</v>
      </c>
      <c r="BG37" s="53">
        <v>0.186160619</v>
      </c>
      <c r="BH37" s="45">
        <v>0</v>
      </c>
      <c r="BI37" s="45">
        <v>0</v>
      </c>
      <c r="BJ37" s="56">
        <v>13.653300969</v>
      </c>
      <c r="BK37" s="61">
        <f t="shared" si="3"/>
        <v>53.128080587999996</v>
      </c>
    </row>
    <row r="38" spans="1:63" ht="12.75">
      <c r="A38" s="101"/>
      <c r="B38" s="3" t="s">
        <v>148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5">
        <v>0.181629519</v>
      </c>
      <c r="I38" s="45">
        <v>1.0826280990000001</v>
      </c>
      <c r="J38" s="45">
        <v>0</v>
      </c>
      <c r="K38" s="45">
        <v>0</v>
      </c>
      <c r="L38" s="54">
        <v>5.357175389</v>
      </c>
      <c r="M38" s="75">
        <v>0</v>
      </c>
      <c r="N38" s="53">
        <v>0</v>
      </c>
      <c r="O38" s="45">
        <v>0</v>
      </c>
      <c r="P38" s="45">
        <v>0</v>
      </c>
      <c r="Q38" s="54">
        <v>0</v>
      </c>
      <c r="R38" s="75">
        <v>0.077428803</v>
      </c>
      <c r="S38" s="45">
        <v>0.11643429</v>
      </c>
      <c r="T38" s="45">
        <v>0</v>
      </c>
      <c r="U38" s="45">
        <v>0</v>
      </c>
      <c r="V38" s="54">
        <v>0.30855087000000003</v>
      </c>
      <c r="W38" s="75">
        <v>0</v>
      </c>
      <c r="X38" s="45">
        <v>0</v>
      </c>
      <c r="Y38" s="45">
        <v>0</v>
      </c>
      <c r="Z38" s="45">
        <v>0</v>
      </c>
      <c r="AA38" s="54">
        <v>0</v>
      </c>
      <c r="AB38" s="75">
        <v>0</v>
      </c>
      <c r="AC38" s="45">
        <v>0</v>
      </c>
      <c r="AD38" s="45">
        <v>0</v>
      </c>
      <c r="AE38" s="45">
        <v>0</v>
      </c>
      <c r="AF38" s="54">
        <v>0</v>
      </c>
      <c r="AG38" s="75">
        <v>0</v>
      </c>
      <c r="AH38" s="45">
        <v>0</v>
      </c>
      <c r="AI38" s="45">
        <v>0</v>
      </c>
      <c r="AJ38" s="45">
        <v>0</v>
      </c>
      <c r="AK38" s="54">
        <v>0</v>
      </c>
      <c r="AL38" s="75">
        <v>0</v>
      </c>
      <c r="AM38" s="45">
        <v>0</v>
      </c>
      <c r="AN38" s="45">
        <v>0</v>
      </c>
      <c r="AO38" s="45">
        <v>0</v>
      </c>
      <c r="AP38" s="54">
        <v>0</v>
      </c>
      <c r="AQ38" s="75">
        <v>0</v>
      </c>
      <c r="AR38" s="53">
        <v>0</v>
      </c>
      <c r="AS38" s="45">
        <v>0</v>
      </c>
      <c r="AT38" s="45">
        <v>0</v>
      </c>
      <c r="AU38" s="54">
        <v>0</v>
      </c>
      <c r="AV38" s="75">
        <v>1.717529481</v>
      </c>
      <c r="AW38" s="45">
        <v>6.536156214</v>
      </c>
      <c r="AX38" s="45">
        <v>0</v>
      </c>
      <c r="AY38" s="45">
        <v>0</v>
      </c>
      <c r="AZ38" s="54">
        <v>15.949702307999999</v>
      </c>
      <c r="BA38" s="75">
        <v>0</v>
      </c>
      <c r="BB38" s="53">
        <v>0</v>
      </c>
      <c r="BC38" s="45">
        <v>0</v>
      </c>
      <c r="BD38" s="45">
        <v>0</v>
      </c>
      <c r="BE38" s="54">
        <v>0</v>
      </c>
      <c r="BF38" s="75">
        <v>0.145902851</v>
      </c>
      <c r="BG38" s="53">
        <v>2.5181530829999996</v>
      </c>
      <c r="BH38" s="45">
        <v>0</v>
      </c>
      <c r="BI38" s="45">
        <v>0</v>
      </c>
      <c r="BJ38" s="56">
        <v>6.20810283</v>
      </c>
      <c r="BK38" s="61">
        <f t="shared" si="3"/>
        <v>40.199393737</v>
      </c>
    </row>
    <row r="39" spans="1:63" ht="12.75">
      <c r="A39" s="101"/>
      <c r="B39" s="3" t="s">
        <v>149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5">
        <v>0.357286887</v>
      </c>
      <c r="I39" s="45">
        <v>11.973060034</v>
      </c>
      <c r="J39" s="45">
        <v>0</v>
      </c>
      <c r="K39" s="45">
        <v>0</v>
      </c>
      <c r="L39" s="54">
        <v>1.281095839</v>
      </c>
      <c r="M39" s="75">
        <v>0</v>
      </c>
      <c r="N39" s="53">
        <v>0</v>
      </c>
      <c r="O39" s="45">
        <v>0</v>
      </c>
      <c r="P39" s="45">
        <v>0</v>
      </c>
      <c r="Q39" s="54">
        <v>0</v>
      </c>
      <c r="R39" s="75">
        <v>0.122988372</v>
      </c>
      <c r="S39" s="45">
        <v>0</v>
      </c>
      <c r="T39" s="45">
        <v>0</v>
      </c>
      <c r="U39" s="45">
        <v>0</v>
      </c>
      <c r="V39" s="54">
        <v>0</v>
      </c>
      <c r="W39" s="75">
        <v>0</v>
      </c>
      <c r="X39" s="45">
        <v>0</v>
      </c>
      <c r="Y39" s="45">
        <v>0</v>
      </c>
      <c r="Z39" s="45">
        <v>0</v>
      </c>
      <c r="AA39" s="54">
        <v>0</v>
      </c>
      <c r="AB39" s="75">
        <v>0</v>
      </c>
      <c r="AC39" s="45">
        <v>0</v>
      </c>
      <c r="AD39" s="45">
        <v>0</v>
      </c>
      <c r="AE39" s="45">
        <v>0</v>
      </c>
      <c r="AF39" s="54">
        <v>0</v>
      </c>
      <c r="AG39" s="75">
        <v>0</v>
      </c>
      <c r="AH39" s="45">
        <v>0</v>
      </c>
      <c r="AI39" s="45">
        <v>0</v>
      </c>
      <c r="AJ39" s="45">
        <v>0</v>
      </c>
      <c r="AK39" s="54">
        <v>0</v>
      </c>
      <c r="AL39" s="75">
        <v>0</v>
      </c>
      <c r="AM39" s="45">
        <v>0</v>
      </c>
      <c r="AN39" s="45">
        <v>0</v>
      </c>
      <c r="AO39" s="45">
        <v>0</v>
      </c>
      <c r="AP39" s="54">
        <v>0</v>
      </c>
      <c r="AQ39" s="75">
        <v>0</v>
      </c>
      <c r="AR39" s="53">
        <v>0</v>
      </c>
      <c r="AS39" s="45">
        <v>0</v>
      </c>
      <c r="AT39" s="45">
        <v>0</v>
      </c>
      <c r="AU39" s="54">
        <v>0</v>
      </c>
      <c r="AV39" s="75">
        <v>0.8132919359999999</v>
      </c>
      <c r="AW39" s="45">
        <v>27.033567119999997</v>
      </c>
      <c r="AX39" s="45">
        <v>0</v>
      </c>
      <c r="AY39" s="45">
        <v>0</v>
      </c>
      <c r="AZ39" s="54">
        <v>25.441105908</v>
      </c>
      <c r="BA39" s="75">
        <v>0</v>
      </c>
      <c r="BB39" s="53">
        <v>0</v>
      </c>
      <c r="BC39" s="45">
        <v>0</v>
      </c>
      <c r="BD39" s="45">
        <v>0</v>
      </c>
      <c r="BE39" s="54">
        <v>0</v>
      </c>
      <c r="BF39" s="75">
        <v>0.09314869499999999</v>
      </c>
      <c r="BG39" s="53">
        <v>0.179075908</v>
      </c>
      <c r="BH39" s="45">
        <v>0</v>
      </c>
      <c r="BI39" s="45">
        <v>0</v>
      </c>
      <c r="BJ39" s="56">
        <v>6.285481589</v>
      </c>
      <c r="BK39" s="61">
        <f t="shared" si="3"/>
        <v>73.58010228799999</v>
      </c>
    </row>
    <row r="40" spans="1:63" ht="12.75">
      <c r="A40" s="101"/>
      <c r="B40" s="3" t="s">
        <v>150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5">
        <v>0.060642919999999996</v>
      </c>
      <c r="I40" s="45">
        <v>5.83105</v>
      </c>
      <c r="J40" s="45">
        <v>0</v>
      </c>
      <c r="K40" s="45">
        <v>0</v>
      </c>
      <c r="L40" s="54">
        <v>1.5393972</v>
      </c>
      <c r="M40" s="75">
        <v>0</v>
      </c>
      <c r="N40" s="53">
        <v>0</v>
      </c>
      <c r="O40" s="45">
        <v>0</v>
      </c>
      <c r="P40" s="45">
        <v>0</v>
      </c>
      <c r="Q40" s="54">
        <v>0</v>
      </c>
      <c r="R40" s="75">
        <v>0.043149770000000004</v>
      </c>
      <c r="S40" s="45">
        <v>0</v>
      </c>
      <c r="T40" s="45">
        <v>0</v>
      </c>
      <c r="U40" s="45">
        <v>0</v>
      </c>
      <c r="V40" s="54">
        <v>0.1749315</v>
      </c>
      <c r="W40" s="75">
        <v>0</v>
      </c>
      <c r="X40" s="45">
        <v>0</v>
      </c>
      <c r="Y40" s="45">
        <v>0</v>
      </c>
      <c r="Z40" s="45">
        <v>0</v>
      </c>
      <c r="AA40" s="54">
        <v>0</v>
      </c>
      <c r="AB40" s="75">
        <v>0</v>
      </c>
      <c r="AC40" s="45">
        <v>0</v>
      </c>
      <c r="AD40" s="45">
        <v>0</v>
      </c>
      <c r="AE40" s="45">
        <v>0</v>
      </c>
      <c r="AF40" s="54">
        <v>0</v>
      </c>
      <c r="AG40" s="75">
        <v>0</v>
      </c>
      <c r="AH40" s="45">
        <v>0</v>
      </c>
      <c r="AI40" s="45">
        <v>0</v>
      </c>
      <c r="AJ40" s="45">
        <v>0</v>
      </c>
      <c r="AK40" s="54">
        <v>0</v>
      </c>
      <c r="AL40" s="75">
        <v>0</v>
      </c>
      <c r="AM40" s="45">
        <v>0</v>
      </c>
      <c r="AN40" s="45">
        <v>0</v>
      </c>
      <c r="AO40" s="45">
        <v>0</v>
      </c>
      <c r="AP40" s="54">
        <v>0</v>
      </c>
      <c r="AQ40" s="75">
        <v>0</v>
      </c>
      <c r="AR40" s="53">
        <v>0</v>
      </c>
      <c r="AS40" s="45">
        <v>0</v>
      </c>
      <c r="AT40" s="45">
        <v>0</v>
      </c>
      <c r="AU40" s="54">
        <v>0</v>
      </c>
      <c r="AV40" s="75">
        <v>1.924319362</v>
      </c>
      <c r="AW40" s="45">
        <v>3.0013201649999997</v>
      </c>
      <c r="AX40" s="45">
        <v>0</v>
      </c>
      <c r="AY40" s="45">
        <v>0</v>
      </c>
      <c r="AZ40" s="54">
        <v>17.1076341</v>
      </c>
      <c r="BA40" s="75">
        <v>0</v>
      </c>
      <c r="BB40" s="53">
        <v>0</v>
      </c>
      <c r="BC40" s="45">
        <v>0</v>
      </c>
      <c r="BD40" s="45">
        <v>0</v>
      </c>
      <c r="BE40" s="54">
        <v>0</v>
      </c>
      <c r="BF40" s="75">
        <v>0.130992271</v>
      </c>
      <c r="BG40" s="53">
        <v>0</v>
      </c>
      <c r="BH40" s="45">
        <v>0</v>
      </c>
      <c r="BI40" s="45">
        <v>0</v>
      </c>
      <c r="BJ40" s="56">
        <v>2.1097319949999997</v>
      </c>
      <c r="BK40" s="61">
        <f t="shared" si="3"/>
        <v>31.923169283</v>
      </c>
    </row>
    <row r="41" spans="1:63" ht="12.75">
      <c r="A41" s="101"/>
      <c r="B41" s="3" t="s">
        <v>151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5">
        <v>0.138502764</v>
      </c>
      <c r="I41" s="45">
        <v>0</v>
      </c>
      <c r="J41" s="45">
        <v>0</v>
      </c>
      <c r="K41" s="45">
        <v>0</v>
      </c>
      <c r="L41" s="54">
        <v>7.992720797</v>
      </c>
      <c r="M41" s="75">
        <v>0</v>
      </c>
      <c r="N41" s="53">
        <v>0</v>
      </c>
      <c r="O41" s="45">
        <v>0</v>
      </c>
      <c r="P41" s="45">
        <v>0</v>
      </c>
      <c r="Q41" s="54">
        <v>0</v>
      </c>
      <c r="R41" s="75">
        <v>0.021962442999999998</v>
      </c>
      <c r="S41" s="45">
        <v>0</v>
      </c>
      <c r="T41" s="45">
        <v>0</v>
      </c>
      <c r="U41" s="45">
        <v>0</v>
      </c>
      <c r="V41" s="54">
        <v>0</v>
      </c>
      <c r="W41" s="75">
        <v>0</v>
      </c>
      <c r="X41" s="45">
        <v>0</v>
      </c>
      <c r="Y41" s="45">
        <v>0</v>
      </c>
      <c r="Z41" s="45">
        <v>0</v>
      </c>
      <c r="AA41" s="54">
        <v>0</v>
      </c>
      <c r="AB41" s="75">
        <v>0</v>
      </c>
      <c r="AC41" s="45">
        <v>0</v>
      </c>
      <c r="AD41" s="45">
        <v>0</v>
      </c>
      <c r="AE41" s="45">
        <v>0</v>
      </c>
      <c r="AF41" s="54">
        <v>0</v>
      </c>
      <c r="AG41" s="75">
        <v>0</v>
      </c>
      <c r="AH41" s="45">
        <v>0</v>
      </c>
      <c r="AI41" s="45">
        <v>0</v>
      </c>
      <c r="AJ41" s="45">
        <v>0</v>
      </c>
      <c r="AK41" s="54">
        <v>0</v>
      </c>
      <c r="AL41" s="75">
        <v>0</v>
      </c>
      <c r="AM41" s="45">
        <v>0</v>
      </c>
      <c r="AN41" s="45">
        <v>0</v>
      </c>
      <c r="AO41" s="45">
        <v>0</v>
      </c>
      <c r="AP41" s="54">
        <v>0</v>
      </c>
      <c r="AQ41" s="75">
        <v>0</v>
      </c>
      <c r="AR41" s="53">
        <v>0</v>
      </c>
      <c r="AS41" s="45">
        <v>0</v>
      </c>
      <c r="AT41" s="45">
        <v>0</v>
      </c>
      <c r="AU41" s="54">
        <v>0</v>
      </c>
      <c r="AV41" s="75">
        <v>1.141021962</v>
      </c>
      <c r="AW41" s="45">
        <v>0.323346077</v>
      </c>
      <c r="AX41" s="45">
        <v>0</v>
      </c>
      <c r="AY41" s="45">
        <v>0</v>
      </c>
      <c r="AZ41" s="54">
        <v>13.938262287999999</v>
      </c>
      <c r="BA41" s="75">
        <v>0</v>
      </c>
      <c r="BB41" s="53">
        <v>0</v>
      </c>
      <c r="BC41" s="45">
        <v>0</v>
      </c>
      <c r="BD41" s="45">
        <v>0</v>
      </c>
      <c r="BE41" s="54">
        <v>0</v>
      </c>
      <c r="BF41" s="75">
        <v>0.17830301899999998</v>
      </c>
      <c r="BG41" s="53">
        <v>0</v>
      </c>
      <c r="BH41" s="45">
        <v>0</v>
      </c>
      <c r="BI41" s="45">
        <v>0</v>
      </c>
      <c r="BJ41" s="56">
        <v>0.7413807929999999</v>
      </c>
      <c r="BK41" s="61">
        <f t="shared" si="3"/>
        <v>24.475500142999998</v>
      </c>
    </row>
    <row r="42" spans="1:63" ht="12.75">
      <c r="A42" s="101"/>
      <c r="B42" s="3" t="s">
        <v>152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5">
        <v>0.26213538899999994</v>
      </c>
      <c r="I42" s="45">
        <v>0.288873145</v>
      </c>
      <c r="J42" s="45">
        <v>0</v>
      </c>
      <c r="K42" s="45">
        <v>0</v>
      </c>
      <c r="L42" s="54">
        <v>0.700625112</v>
      </c>
      <c r="M42" s="75">
        <v>0</v>
      </c>
      <c r="N42" s="53">
        <v>0</v>
      </c>
      <c r="O42" s="45">
        <v>0</v>
      </c>
      <c r="P42" s="45">
        <v>0</v>
      </c>
      <c r="Q42" s="54">
        <v>0</v>
      </c>
      <c r="R42" s="75">
        <v>0.060033729</v>
      </c>
      <c r="S42" s="45">
        <v>0</v>
      </c>
      <c r="T42" s="45">
        <v>0</v>
      </c>
      <c r="U42" s="45">
        <v>0</v>
      </c>
      <c r="V42" s="54">
        <v>1.179966244</v>
      </c>
      <c r="W42" s="75">
        <v>0</v>
      </c>
      <c r="X42" s="45">
        <v>0</v>
      </c>
      <c r="Y42" s="45">
        <v>0</v>
      </c>
      <c r="Z42" s="45">
        <v>0</v>
      </c>
      <c r="AA42" s="54">
        <v>0</v>
      </c>
      <c r="AB42" s="75">
        <v>0</v>
      </c>
      <c r="AC42" s="45">
        <v>0</v>
      </c>
      <c r="AD42" s="45">
        <v>0</v>
      </c>
      <c r="AE42" s="45">
        <v>0</v>
      </c>
      <c r="AF42" s="54">
        <v>0</v>
      </c>
      <c r="AG42" s="75">
        <v>0</v>
      </c>
      <c r="AH42" s="45">
        <v>0</v>
      </c>
      <c r="AI42" s="45">
        <v>0</v>
      </c>
      <c r="AJ42" s="45">
        <v>0</v>
      </c>
      <c r="AK42" s="54">
        <v>0</v>
      </c>
      <c r="AL42" s="75">
        <v>0</v>
      </c>
      <c r="AM42" s="45">
        <v>0</v>
      </c>
      <c r="AN42" s="45">
        <v>0</v>
      </c>
      <c r="AO42" s="45">
        <v>0</v>
      </c>
      <c r="AP42" s="54">
        <v>0</v>
      </c>
      <c r="AQ42" s="75">
        <v>0</v>
      </c>
      <c r="AR42" s="53">
        <v>0</v>
      </c>
      <c r="AS42" s="45">
        <v>0</v>
      </c>
      <c r="AT42" s="45">
        <v>0</v>
      </c>
      <c r="AU42" s="54">
        <v>0</v>
      </c>
      <c r="AV42" s="75">
        <v>0.634847713</v>
      </c>
      <c r="AW42" s="45">
        <v>5.021670872</v>
      </c>
      <c r="AX42" s="45">
        <v>0</v>
      </c>
      <c r="AY42" s="45">
        <v>0</v>
      </c>
      <c r="AZ42" s="54">
        <v>19.54305341</v>
      </c>
      <c r="BA42" s="75">
        <v>0</v>
      </c>
      <c r="BB42" s="53">
        <v>0</v>
      </c>
      <c r="BC42" s="45">
        <v>0</v>
      </c>
      <c r="BD42" s="45">
        <v>0</v>
      </c>
      <c r="BE42" s="54">
        <v>0</v>
      </c>
      <c r="BF42" s="75">
        <v>0.006926442999999999</v>
      </c>
      <c r="BG42" s="53">
        <v>0</v>
      </c>
      <c r="BH42" s="45">
        <v>0</v>
      </c>
      <c r="BI42" s="45">
        <v>0</v>
      </c>
      <c r="BJ42" s="56">
        <v>3.671003025</v>
      </c>
      <c r="BK42" s="61">
        <f t="shared" si="3"/>
        <v>31.369135082</v>
      </c>
    </row>
    <row r="43" spans="1:63" ht="12.75">
      <c r="A43" s="101"/>
      <c r="B43" s="3" t="s">
        <v>153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5">
        <v>0.074643702</v>
      </c>
      <c r="I43" s="45">
        <v>0</v>
      </c>
      <c r="J43" s="45">
        <v>0</v>
      </c>
      <c r="K43" s="45">
        <v>0</v>
      </c>
      <c r="L43" s="54">
        <v>0.286650161</v>
      </c>
      <c r="M43" s="75">
        <v>0</v>
      </c>
      <c r="N43" s="53">
        <v>0</v>
      </c>
      <c r="O43" s="45">
        <v>0</v>
      </c>
      <c r="P43" s="45">
        <v>0</v>
      </c>
      <c r="Q43" s="54">
        <v>0</v>
      </c>
      <c r="R43" s="75">
        <v>0.090723245</v>
      </c>
      <c r="S43" s="45">
        <v>0</v>
      </c>
      <c r="T43" s="45">
        <v>0</v>
      </c>
      <c r="U43" s="45">
        <v>0</v>
      </c>
      <c r="V43" s="54">
        <v>0.458640258</v>
      </c>
      <c r="W43" s="75">
        <v>0</v>
      </c>
      <c r="X43" s="45">
        <v>0</v>
      </c>
      <c r="Y43" s="45">
        <v>0</v>
      </c>
      <c r="Z43" s="45">
        <v>0</v>
      </c>
      <c r="AA43" s="54">
        <v>0</v>
      </c>
      <c r="AB43" s="75">
        <v>0</v>
      </c>
      <c r="AC43" s="45">
        <v>0</v>
      </c>
      <c r="AD43" s="45">
        <v>0</v>
      </c>
      <c r="AE43" s="45">
        <v>0</v>
      </c>
      <c r="AF43" s="54">
        <v>0</v>
      </c>
      <c r="AG43" s="75">
        <v>0</v>
      </c>
      <c r="AH43" s="45">
        <v>0</v>
      </c>
      <c r="AI43" s="45">
        <v>0</v>
      </c>
      <c r="AJ43" s="45">
        <v>0</v>
      </c>
      <c r="AK43" s="54">
        <v>0</v>
      </c>
      <c r="AL43" s="75">
        <v>0</v>
      </c>
      <c r="AM43" s="45">
        <v>0</v>
      </c>
      <c r="AN43" s="45">
        <v>0</v>
      </c>
      <c r="AO43" s="45">
        <v>0</v>
      </c>
      <c r="AP43" s="54">
        <v>0</v>
      </c>
      <c r="AQ43" s="75">
        <v>0</v>
      </c>
      <c r="AR43" s="53">
        <v>0</v>
      </c>
      <c r="AS43" s="45">
        <v>0</v>
      </c>
      <c r="AT43" s="45">
        <v>0</v>
      </c>
      <c r="AU43" s="54">
        <v>0</v>
      </c>
      <c r="AV43" s="75">
        <v>0.762221534</v>
      </c>
      <c r="AW43" s="45">
        <v>5.145329034</v>
      </c>
      <c r="AX43" s="45">
        <v>0</v>
      </c>
      <c r="AY43" s="45">
        <v>0</v>
      </c>
      <c r="AZ43" s="54">
        <v>10.916880603000001</v>
      </c>
      <c r="BA43" s="75">
        <v>0</v>
      </c>
      <c r="BB43" s="53">
        <v>0</v>
      </c>
      <c r="BC43" s="45">
        <v>0</v>
      </c>
      <c r="BD43" s="45">
        <v>0</v>
      </c>
      <c r="BE43" s="54">
        <v>0</v>
      </c>
      <c r="BF43" s="75">
        <v>0.13835218200000002</v>
      </c>
      <c r="BG43" s="53">
        <v>0</v>
      </c>
      <c r="BH43" s="45">
        <v>0</v>
      </c>
      <c r="BI43" s="45">
        <v>0</v>
      </c>
      <c r="BJ43" s="56">
        <v>1.256862685</v>
      </c>
      <c r="BK43" s="61">
        <f t="shared" si="3"/>
        <v>19.130303404000003</v>
      </c>
    </row>
    <row r="44" spans="1:63" ht="12.75">
      <c r="A44" s="101"/>
      <c r="B44" s="3" t="s">
        <v>154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5">
        <v>0.167908631</v>
      </c>
      <c r="I44" s="45">
        <v>0</v>
      </c>
      <c r="J44" s="45">
        <v>0</v>
      </c>
      <c r="K44" s="45">
        <v>0</v>
      </c>
      <c r="L44" s="54">
        <v>0.077333074</v>
      </c>
      <c r="M44" s="75">
        <v>0</v>
      </c>
      <c r="N44" s="53">
        <v>0</v>
      </c>
      <c r="O44" s="45">
        <v>0</v>
      </c>
      <c r="P44" s="45">
        <v>0</v>
      </c>
      <c r="Q44" s="54">
        <v>0</v>
      </c>
      <c r="R44" s="75">
        <v>0.014206372</v>
      </c>
      <c r="S44" s="45">
        <v>0</v>
      </c>
      <c r="T44" s="45">
        <v>0</v>
      </c>
      <c r="U44" s="45">
        <v>0</v>
      </c>
      <c r="V44" s="54">
        <v>0</v>
      </c>
      <c r="W44" s="75">
        <v>0</v>
      </c>
      <c r="X44" s="45">
        <v>0</v>
      </c>
      <c r="Y44" s="45">
        <v>0</v>
      </c>
      <c r="Z44" s="45">
        <v>0</v>
      </c>
      <c r="AA44" s="54">
        <v>0</v>
      </c>
      <c r="AB44" s="75">
        <v>0</v>
      </c>
      <c r="AC44" s="45">
        <v>0</v>
      </c>
      <c r="AD44" s="45">
        <v>0</v>
      </c>
      <c r="AE44" s="45">
        <v>0</v>
      </c>
      <c r="AF44" s="54">
        <v>0</v>
      </c>
      <c r="AG44" s="75">
        <v>0</v>
      </c>
      <c r="AH44" s="45">
        <v>0</v>
      </c>
      <c r="AI44" s="45">
        <v>0</v>
      </c>
      <c r="AJ44" s="45">
        <v>0</v>
      </c>
      <c r="AK44" s="54">
        <v>0</v>
      </c>
      <c r="AL44" s="75">
        <v>0</v>
      </c>
      <c r="AM44" s="45">
        <v>0</v>
      </c>
      <c r="AN44" s="45">
        <v>0</v>
      </c>
      <c r="AO44" s="45">
        <v>0</v>
      </c>
      <c r="AP44" s="54">
        <v>0</v>
      </c>
      <c r="AQ44" s="75">
        <v>0</v>
      </c>
      <c r="AR44" s="53">
        <v>0</v>
      </c>
      <c r="AS44" s="45">
        <v>0</v>
      </c>
      <c r="AT44" s="45">
        <v>0</v>
      </c>
      <c r="AU44" s="54">
        <v>0</v>
      </c>
      <c r="AV44" s="75">
        <v>0.33120087</v>
      </c>
      <c r="AW44" s="45">
        <v>2.5711301</v>
      </c>
      <c r="AX44" s="45">
        <v>0</v>
      </c>
      <c r="AY44" s="45">
        <v>0</v>
      </c>
      <c r="AZ44" s="54">
        <v>3.7207533340000003</v>
      </c>
      <c r="BA44" s="75">
        <v>0</v>
      </c>
      <c r="BB44" s="53">
        <v>0</v>
      </c>
      <c r="BC44" s="45">
        <v>0</v>
      </c>
      <c r="BD44" s="45">
        <v>0</v>
      </c>
      <c r="BE44" s="54">
        <v>0</v>
      </c>
      <c r="BF44" s="75">
        <v>0.115449176</v>
      </c>
      <c r="BG44" s="53">
        <v>0</v>
      </c>
      <c r="BH44" s="45">
        <v>0</v>
      </c>
      <c r="BI44" s="45">
        <v>0</v>
      </c>
      <c r="BJ44" s="56">
        <v>1.1446177419999999</v>
      </c>
      <c r="BK44" s="61">
        <f t="shared" si="3"/>
        <v>8.142599299</v>
      </c>
    </row>
    <row r="45" spans="1:63" ht="12.75">
      <c r="A45" s="101"/>
      <c r="B45" s="3" t="s">
        <v>155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5">
        <v>0.193717786</v>
      </c>
      <c r="I45" s="45">
        <v>0</v>
      </c>
      <c r="J45" s="45">
        <v>0</v>
      </c>
      <c r="K45" s="45">
        <v>0</v>
      </c>
      <c r="L45" s="54">
        <v>0.25985389600000003</v>
      </c>
      <c r="M45" s="75">
        <v>0</v>
      </c>
      <c r="N45" s="53">
        <v>0</v>
      </c>
      <c r="O45" s="45">
        <v>0</v>
      </c>
      <c r="P45" s="45">
        <v>0</v>
      </c>
      <c r="Q45" s="54">
        <v>0</v>
      </c>
      <c r="R45" s="75">
        <v>0.001566568</v>
      </c>
      <c r="S45" s="45">
        <v>0</v>
      </c>
      <c r="T45" s="45">
        <v>0</v>
      </c>
      <c r="U45" s="45">
        <v>0</v>
      </c>
      <c r="V45" s="54">
        <v>0.055948871</v>
      </c>
      <c r="W45" s="75">
        <v>0</v>
      </c>
      <c r="X45" s="45">
        <v>0</v>
      </c>
      <c r="Y45" s="45">
        <v>0</v>
      </c>
      <c r="Z45" s="45">
        <v>0</v>
      </c>
      <c r="AA45" s="54">
        <v>0</v>
      </c>
      <c r="AB45" s="75">
        <v>0</v>
      </c>
      <c r="AC45" s="45">
        <v>0</v>
      </c>
      <c r="AD45" s="45">
        <v>0</v>
      </c>
      <c r="AE45" s="45">
        <v>0</v>
      </c>
      <c r="AF45" s="54">
        <v>0</v>
      </c>
      <c r="AG45" s="75">
        <v>0</v>
      </c>
      <c r="AH45" s="45">
        <v>0</v>
      </c>
      <c r="AI45" s="45">
        <v>0</v>
      </c>
      <c r="AJ45" s="45">
        <v>0</v>
      </c>
      <c r="AK45" s="54">
        <v>0</v>
      </c>
      <c r="AL45" s="75">
        <v>0</v>
      </c>
      <c r="AM45" s="45">
        <v>0</v>
      </c>
      <c r="AN45" s="45">
        <v>0</v>
      </c>
      <c r="AO45" s="45">
        <v>0</v>
      </c>
      <c r="AP45" s="54">
        <v>0</v>
      </c>
      <c r="AQ45" s="75">
        <v>0</v>
      </c>
      <c r="AR45" s="53">
        <v>0</v>
      </c>
      <c r="AS45" s="45">
        <v>0</v>
      </c>
      <c r="AT45" s="45">
        <v>0</v>
      </c>
      <c r="AU45" s="54">
        <v>0</v>
      </c>
      <c r="AV45" s="75">
        <v>0.4830653</v>
      </c>
      <c r="AW45" s="45">
        <v>0.167718</v>
      </c>
      <c r="AX45" s="45">
        <v>0</v>
      </c>
      <c r="AY45" s="45">
        <v>0</v>
      </c>
      <c r="AZ45" s="54">
        <v>7.842798238</v>
      </c>
      <c r="BA45" s="75">
        <v>0</v>
      </c>
      <c r="BB45" s="53">
        <v>0</v>
      </c>
      <c r="BC45" s="45">
        <v>0</v>
      </c>
      <c r="BD45" s="45">
        <v>0</v>
      </c>
      <c r="BE45" s="54">
        <v>0</v>
      </c>
      <c r="BF45" s="75">
        <v>0.074343799</v>
      </c>
      <c r="BG45" s="53">
        <v>0</v>
      </c>
      <c r="BH45" s="45">
        <v>0</v>
      </c>
      <c r="BI45" s="45">
        <v>0</v>
      </c>
      <c r="BJ45" s="56">
        <v>1.285838</v>
      </c>
      <c r="BK45" s="61">
        <f t="shared" si="3"/>
        <v>10.364850458</v>
      </c>
    </row>
    <row r="46" spans="1:63" ht="12.75">
      <c r="A46" s="101"/>
      <c r="B46" s="3" t="s">
        <v>156</v>
      </c>
      <c r="C46" s="55">
        <v>0</v>
      </c>
      <c r="D46" s="53">
        <v>0</v>
      </c>
      <c r="E46" s="45">
        <v>0</v>
      </c>
      <c r="F46" s="45">
        <v>0</v>
      </c>
      <c r="G46" s="54">
        <v>0</v>
      </c>
      <c r="H46" s="75">
        <v>0.118182365</v>
      </c>
      <c r="I46" s="45">
        <v>2.551042503</v>
      </c>
      <c r="J46" s="45">
        <v>0</v>
      </c>
      <c r="K46" s="45">
        <v>0</v>
      </c>
      <c r="L46" s="54">
        <v>2.556613929</v>
      </c>
      <c r="M46" s="75">
        <v>0</v>
      </c>
      <c r="N46" s="53">
        <v>0</v>
      </c>
      <c r="O46" s="45">
        <v>0</v>
      </c>
      <c r="P46" s="45">
        <v>0</v>
      </c>
      <c r="Q46" s="54">
        <v>0</v>
      </c>
      <c r="R46" s="75">
        <v>0.002857946</v>
      </c>
      <c r="S46" s="45">
        <v>0</v>
      </c>
      <c r="T46" s="45">
        <v>0</v>
      </c>
      <c r="U46" s="45">
        <v>0</v>
      </c>
      <c r="V46" s="54">
        <v>0</v>
      </c>
      <c r="W46" s="75">
        <v>0</v>
      </c>
      <c r="X46" s="45">
        <v>0</v>
      </c>
      <c r="Y46" s="45">
        <v>0</v>
      </c>
      <c r="Z46" s="45">
        <v>0</v>
      </c>
      <c r="AA46" s="54">
        <v>0</v>
      </c>
      <c r="AB46" s="75">
        <v>0</v>
      </c>
      <c r="AC46" s="45">
        <v>0</v>
      </c>
      <c r="AD46" s="45">
        <v>0</v>
      </c>
      <c r="AE46" s="45">
        <v>0</v>
      </c>
      <c r="AF46" s="54">
        <v>0</v>
      </c>
      <c r="AG46" s="75">
        <v>0</v>
      </c>
      <c r="AH46" s="45">
        <v>0</v>
      </c>
      <c r="AI46" s="45">
        <v>0</v>
      </c>
      <c r="AJ46" s="45">
        <v>0</v>
      </c>
      <c r="AK46" s="54">
        <v>0</v>
      </c>
      <c r="AL46" s="75">
        <v>0</v>
      </c>
      <c r="AM46" s="45">
        <v>0</v>
      </c>
      <c r="AN46" s="45">
        <v>0</v>
      </c>
      <c r="AO46" s="45">
        <v>0</v>
      </c>
      <c r="AP46" s="54">
        <v>0</v>
      </c>
      <c r="AQ46" s="75">
        <v>0</v>
      </c>
      <c r="AR46" s="53">
        <v>0</v>
      </c>
      <c r="AS46" s="45">
        <v>0</v>
      </c>
      <c r="AT46" s="45">
        <v>0</v>
      </c>
      <c r="AU46" s="54">
        <v>0</v>
      </c>
      <c r="AV46" s="75">
        <v>0.187898807</v>
      </c>
      <c r="AW46" s="45">
        <v>2.550434627</v>
      </c>
      <c r="AX46" s="45">
        <v>0</v>
      </c>
      <c r="AY46" s="45">
        <v>0</v>
      </c>
      <c r="AZ46" s="54">
        <v>2.8971610809999997</v>
      </c>
      <c r="BA46" s="75">
        <v>0</v>
      </c>
      <c r="BB46" s="53">
        <v>0</v>
      </c>
      <c r="BC46" s="45">
        <v>0</v>
      </c>
      <c r="BD46" s="45">
        <v>0</v>
      </c>
      <c r="BE46" s="54">
        <v>0</v>
      </c>
      <c r="BF46" s="75">
        <v>0</v>
      </c>
      <c r="BG46" s="53">
        <v>0</v>
      </c>
      <c r="BH46" s="45">
        <v>0</v>
      </c>
      <c r="BI46" s="45">
        <v>0</v>
      </c>
      <c r="BJ46" s="56">
        <v>0</v>
      </c>
      <c r="BK46" s="61">
        <f t="shared" si="3"/>
        <v>10.864191258</v>
      </c>
    </row>
    <row r="47" spans="1:63" ht="12.75">
      <c r="A47" s="101"/>
      <c r="B47" s="3" t="s">
        <v>157</v>
      </c>
      <c r="C47" s="55">
        <v>0</v>
      </c>
      <c r="D47" s="53">
        <v>0</v>
      </c>
      <c r="E47" s="45">
        <v>0</v>
      </c>
      <c r="F47" s="45">
        <v>0</v>
      </c>
      <c r="G47" s="54">
        <v>0</v>
      </c>
      <c r="H47" s="75">
        <v>0.023706361</v>
      </c>
      <c r="I47" s="45">
        <v>9.133686814</v>
      </c>
      <c r="J47" s="45">
        <v>0</v>
      </c>
      <c r="K47" s="45">
        <v>0</v>
      </c>
      <c r="L47" s="54">
        <v>1.555807857</v>
      </c>
      <c r="M47" s="75">
        <v>0</v>
      </c>
      <c r="N47" s="53">
        <v>0</v>
      </c>
      <c r="O47" s="45">
        <v>0</v>
      </c>
      <c r="P47" s="45">
        <v>0</v>
      </c>
      <c r="Q47" s="54">
        <v>0</v>
      </c>
      <c r="R47" s="75">
        <v>0</v>
      </c>
      <c r="S47" s="45">
        <v>2.769434678</v>
      </c>
      <c r="T47" s="45">
        <v>0</v>
      </c>
      <c r="U47" s="45">
        <v>0</v>
      </c>
      <c r="V47" s="54">
        <v>0</v>
      </c>
      <c r="W47" s="75">
        <v>0</v>
      </c>
      <c r="X47" s="45">
        <v>0</v>
      </c>
      <c r="Y47" s="45">
        <v>0</v>
      </c>
      <c r="Z47" s="45">
        <v>0</v>
      </c>
      <c r="AA47" s="54">
        <v>0</v>
      </c>
      <c r="AB47" s="75">
        <v>0</v>
      </c>
      <c r="AC47" s="45">
        <v>0</v>
      </c>
      <c r="AD47" s="45">
        <v>0</v>
      </c>
      <c r="AE47" s="45">
        <v>0</v>
      </c>
      <c r="AF47" s="54">
        <v>0</v>
      </c>
      <c r="AG47" s="75">
        <v>0</v>
      </c>
      <c r="AH47" s="45">
        <v>0</v>
      </c>
      <c r="AI47" s="45">
        <v>0</v>
      </c>
      <c r="AJ47" s="45">
        <v>0</v>
      </c>
      <c r="AK47" s="54">
        <v>0</v>
      </c>
      <c r="AL47" s="75">
        <v>0</v>
      </c>
      <c r="AM47" s="45">
        <v>0</v>
      </c>
      <c r="AN47" s="45">
        <v>0</v>
      </c>
      <c r="AO47" s="45">
        <v>0</v>
      </c>
      <c r="AP47" s="54">
        <v>0</v>
      </c>
      <c r="AQ47" s="75">
        <v>0</v>
      </c>
      <c r="AR47" s="53">
        <v>0</v>
      </c>
      <c r="AS47" s="45">
        <v>0</v>
      </c>
      <c r="AT47" s="45">
        <v>0</v>
      </c>
      <c r="AU47" s="54">
        <v>0</v>
      </c>
      <c r="AV47" s="75">
        <v>0.148163625</v>
      </c>
      <c r="AW47" s="45">
        <v>11.187127441</v>
      </c>
      <c r="AX47" s="45">
        <v>0</v>
      </c>
      <c r="AY47" s="45">
        <v>0</v>
      </c>
      <c r="AZ47" s="54">
        <v>2.695921246</v>
      </c>
      <c r="BA47" s="75">
        <v>0</v>
      </c>
      <c r="BB47" s="53">
        <v>0</v>
      </c>
      <c r="BC47" s="45">
        <v>0</v>
      </c>
      <c r="BD47" s="45">
        <v>0</v>
      </c>
      <c r="BE47" s="54">
        <v>0</v>
      </c>
      <c r="BF47" s="75">
        <v>0.022132019</v>
      </c>
      <c r="BG47" s="53">
        <v>0</v>
      </c>
      <c r="BH47" s="45">
        <v>0</v>
      </c>
      <c r="BI47" s="45">
        <v>0</v>
      </c>
      <c r="BJ47" s="56">
        <v>0</v>
      </c>
      <c r="BK47" s="61">
        <f t="shared" si="3"/>
        <v>27.535980041000002</v>
      </c>
    </row>
    <row r="48" spans="1:63" ht="12.75">
      <c r="A48" s="101"/>
      <c r="B48" s="3" t="s">
        <v>158</v>
      </c>
      <c r="C48" s="55">
        <v>0</v>
      </c>
      <c r="D48" s="53">
        <v>39.851518685</v>
      </c>
      <c r="E48" s="45">
        <v>0</v>
      </c>
      <c r="F48" s="45">
        <v>0</v>
      </c>
      <c r="G48" s="54">
        <v>0</v>
      </c>
      <c r="H48" s="75">
        <v>0.129383361</v>
      </c>
      <c r="I48" s="45">
        <v>98.00274526</v>
      </c>
      <c r="J48" s="45">
        <v>0</v>
      </c>
      <c r="K48" s="45">
        <v>0</v>
      </c>
      <c r="L48" s="54">
        <v>15.657190494999998</v>
      </c>
      <c r="M48" s="75">
        <v>0</v>
      </c>
      <c r="N48" s="53">
        <v>0</v>
      </c>
      <c r="O48" s="45">
        <v>0</v>
      </c>
      <c r="P48" s="45">
        <v>0</v>
      </c>
      <c r="Q48" s="54">
        <v>0</v>
      </c>
      <c r="R48" s="75">
        <v>0.014596149</v>
      </c>
      <c r="S48" s="45">
        <v>60.722108899</v>
      </c>
      <c r="T48" s="45">
        <v>0</v>
      </c>
      <c r="U48" s="45">
        <v>0</v>
      </c>
      <c r="V48" s="54">
        <v>0</v>
      </c>
      <c r="W48" s="75">
        <v>0</v>
      </c>
      <c r="X48" s="45">
        <v>0</v>
      </c>
      <c r="Y48" s="45">
        <v>0</v>
      </c>
      <c r="Z48" s="45">
        <v>0</v>
      </c>
      <c r="AA48" s="54">
        <v>0</v>
      </c>
      <c r="AB48" s="75">
        <v>0</v>
      </c>
      <c r="AC48" s="45">
        <v>0</v>
      </c>
      <c r="AD48" s="45">
        <v>0</v>
      </c>
      <c r="AE48" s="45">
        <v>0</v>
      </c>
      <c r="AF48" s="54">
        <v>0</v>
      </c>
      <c r="AG48" s="75">
        <v>0</v>
      </c>
      <c r="AH48" s="45">
        <v>0</v>
      </c>
      <c r="AI48" s="45">
        <v>0</v>
      </c>
      <c r="AJ48" s="45">
        <v>0</v>
      </c>
      <c r="AK48" s="54">
        <v>0</v>
      </c>
      <c r="AL48" s="75">
        <v>0</v>
      </c>
      <c r="AM48" s="45">
        <v>0</v>
      </c>
      <c r="AN48" s="45">
        <v>0</v>
      </c>
      <c r="AO48" s="45">
        <v>0</v>
      </c>
      <c r="AP48" s="54">
        <v>0</v>
      </c>
      <c r="AQ48" s="75">
        <v>0</v>
      </c>
      <c r="AR48" s="53">
        <v>11.02149355</v>
      </c>
      <c r="AS48" s="45">
        <v>0</v>
      </c>
      <c r="AT48" s="45">
        <v>0</v>
      </c>
      <c r="AU48" s="54">
        <v>0</v>
      </c>
      <c r="AV48" s="75">
        <v>0.427841893</v>
      </c>
      <c r="AW48" s="45">
        <v>24.360617534</v>
      </c>
      <c r="AX48" s="45">
        <v>0</v>
      </c>
      <c r="AY48" s="45">
        <v>0</v>
      </c>
      <c r="AZ48" s="54">
        <v>46.293648243999996</v>
      </c>
      <c r="BA48" s="75">
        <v>0</v>
      </c>
      <c r="BB48" s="53">
        <v>0</v>
      </c>
      <c r="BC48" s="45">
        <v>0</v>
      </c>
      <c r="BD48" s="45">
        <v>0</v>
      </c>
      <c r="BE48" s="54">
        <v>0</v>
      </c>
      <c r="BF48" s="75">
        <v>0.026980616</v>
      </c>
      <c r="BG48" s="53">
        <v>0.275537339</v>
      </c>
      <c r="BH48" s="45">
        <v>0</v>
      </c>
      <c r="BI48" s="45">
        <v>0</v>
      </c>
      <c r="BJ48" s="56">
        <v>0.18736539</v>
      </c>
      <c r="BK48" s="61">
        <f t="shared" si="3"/>
        <v>296.97102741500004</v>
      </c>
    </row>
    <row r="49" spans="1:63" ht="12.75">
      <c r="A49" s="101"/>
      <c r="B49" s="3" t="s">
        <v>159</v>
      </c>
      <c r="C49" s="55">
        <v>0</v>
      </c>
      <c r="D49" s="53">
        <v>0</v>
      </c>
      <c r="E49" s="45">
        <v>0</v>
      </c>
      <c r="F49" s="45">
        <v>0</v>
      </c>
      <c r="G49" s="54">
        <v>0</v>
      </c>
      <c r="H49" s="75">
        <v>0.007921322</v>
      </c>
      <c r="I49" s="45">
        <v>0.219392</v>
      </c>
      <c r="J49" s="45">
        <v>0</v>
      </c>
      <c r="K49" s="45">
        <v>0</v>
      </c>
      <c r="L49" s="54">
        <v>1.1148915099999999</v>
      </c>
      <c r="M49" s="75">
        <v>0</v>
      </c>
      <c r="N49" s="53">
        <v>0</v>
      </c>
      <c r="O49" s="45">
        <v>0</v>
      </c>
      <c r="P49" s="45">
        <v>0</v>
      </c>
      <c r="Q49" s="54">
        <v>0</v>
      </c>
      <c r="R49" s="75">
        <v>0.000790202</v>
      </c>
      <c r="S49" s="45">
        <v>0</v>
      </c>
      <c r="T49" s="45">
        <v>0</v>
      </c>
      <c r="U49" s="45">
        <v>0</v>
      </c>
      <c r="V49" s="54">
        <v>0</v>
      </c>
      <c r="W49" s="75">
        <v>0</v>
      </c>
      <c r="X49" s="45">
        <v>0</v>
      </c>
      <c r="Y49" s="45">
        <v>0</v>
      </c>
      <c r="Z49" s="45">
        <v>0</v>
      </c>
      <c r="AA49" s="54">
        <v>0</v>
      </c>
      <c r="AB49" s="75">
        <v>0</v>
      </c>
      <c r="AC49" s="45">
        <v>0</v>
      </c>
      <c r="AD49" s="45">
        <v>0</v>
      </c>
      <c r="AE49" s="45">
        <v>0</v>
      </c>
      <c r="AF49" s="54">
        <v>0</v>
      </c>
      <c r="AG49" s="75">
        <v>0</v>
      </c>
      <c r="AH49" s="45">
        <v>0</v>
      </c>
      <c r="AI49" s="45">
        <v>0</v>
      </c>
      <c r="AJ49" s="45">
        <v>0</v>
      </c>
      <c r="AK49" s="54">
        <v>0</v>
      </c>
      <c r="AL49" s="75">
        <v>0</v>
      </c>
      <c r="AM49" s="45">
        <v>0</v>
      </c>
      <c r="AN49" s="45">
        <v>0</v>
      </c>
      <c r="AO49" s="45">
        <v>0</v>
      </c>
      <c r="AP49" s="54">
        <v>0</v>
      </c>
      <c r="AQ49" s="75">
        <v>0</v>
      </c>
      <c r="AR49" s="53">
        <v>0</v>
      </c>
      <c r="AS49" s="45">
        <v>0</v>
      </c>
      <c r="AT49" s="45">
        <v>0</v>
      </c>
      <c r="AU49" s="54">
        <v>0</v>
      </c>
      <c r="AV49" s="75">
        <v>0.080459077</v>
      </c>
      <c r="AW49" s="45">
        <v>2.6117981460000004</v>
      </c>
      <c r="AX49" s="45">
        <v>0</v>
      </c>
      <c r="AY49" s="45">
        <v>0</v>
      </c>
      <c r="AZ49" s="54">
        <v>3.394965408</v>
      </c>
      <c r="BA49" s="75">
        <v>0</v>
      </c>
      <c r="BB49" s="53">
        <v>0</v>
      </c>
      <c r="BC49" s="45">
        <v>0</v>
      </c>
      <c r="BD49" s="45">
        <v>0</v>
      </c>
      <c r="BE49" s="54">
        <v>0</v>
      </c>
      <c r="BF49" s="75">
        <v>0.003281514</v>
      </c>
      <c r="BG49" s="53">
        <v>0.352674907</v>
      </c>
      <c r="BH49" s="45">
        <v>0</v>
      </c>
      <c r="BI49" s="45">
        <v>0</v>
      </c>
      <c r="BJ49" s="56">
        <v>0.565655822</v>
      </c>
      <c r="BK49" s="61">
        <f t="shared" si="3"/>
        <v>8.351829908</v>
      </c>
    </row>
    <row r="50" spans="1:63" ht="12.75">
      <c r="A50" s="101"/>
      <c r="B50" s="3" t="s">
        <v>160</v>
      </c>
      <c r="C50" s="55">
        <v>0</v>
      </c>
      <c r="D50" s="53">
        <v>55.1036613</v>
      </c>
      <c r="E50" s="45">
        <v>0</v>
      </c>
      <c r="F50" s="45">
        <v>0</v>
      </c>
      <c r="G50" s="54">
        <v>0</v>
      </c>
      <c r="H50" s="75">
        <v>0.12133324200000001</v>
      </c>
      <c r="I50" s="45">
        <v>103.607478968</v>
      </c>
      <c r="J50" s="45">
        <v>0</v>
      </c>
      <c r="K50" s="45">
        <v>0</v>
      </c>
      <c r="L50" s="54">
        <v>64.832761002</v>
      </c>
      <c r="M50" s="75">
        <v>0</v>
      </c>
      <c r="N50" s="53">
        <v>0</v>
      </c>
      <c r="O50" s="45">
        <v>0</v>
      </c>
      <c r="P50" s="45">
        <v>0</v>
      </c>
      <c r="Q50" s="54">
        <v>0</v>
      </c>
      <c r="R50" s="75">
        <v>0.024906428</v>
      </c>
      <c r="S50" s="45">
        <v>5.5103661299999995</v>
      </c>
      <c r="T50" s="45">
        <v>0</v>
      </c>
      <c r="U50" s="45">
        <v>0</v>
      </c>
      <c r="V50" s="54">
        <v>0.033062196999999995</v>
      </c>
      <c r="W50" s="75">
        <v>0</v>
      </c>
      <c r="X50" s="45">
        <v>0</v>
      </c>
      <c r="Y50" s="45">
        <v>0</v>
      </c>
      <c r="Z50" s="45">
        <v>0</v>
      </c>
      <c r="AA50" s="54">
        <v>0</v>
      </c>
      <c r="AB50" s="75">
        <v>0</v>
      </c>
      <c r="AC50" s="45">
        <v>0</v>
      </c>
      <c r="AD50" s="45">
        <v>0</v>
      </c>
      <c r="AE50" s="45">
        <v>0</v>
      </c>
      <c r="AF50" s="54">
        <v>0</v>
      </c>
      <c r="AG50" s="75">
        <v>0</v>
      </c>
      <c r="AH50" s="45">
        <v>0</v>
      </c>
      <c r="AI50" s="45">
        <v>0</v>
      </c>
      <c r="AJ50" s="45">
        <v>0</v>
      </c>
      <c r="AK50" s="54">
        <v>0</v>
      </c>
      <c r="AL50" s="75">
        <v>0</v>
      </c>
      <c r="AM50" s="45">
        <v>0</v>
      </c>
      <c r="AN50" s="45">
        <v>0</v>
      </c>
      <c r="AO50" s="45">
        <v>0</v>
      </c>
      <c r="AP50" s="54">
        <v>0</v>
      </c>
      <c r="AQ50" s="75">
        <v>0</v>
      </c>
      <c r="AR50" s="53">
        <v>0</v>
      </c>
      <c r="AS50" s="45">
        <v>0</v>
      </c>
      <c r="AT50" s="45">
        <v>0</v>
      </c>
      <c r="AU50" s="54">
        <v>0</v>
      </c>
      <c r="AV50" s="75">
        <v>0.122370797</v>
      </c>
      <c r="AW50" s="45">
        <v>52.348397383</v>
      </c>
      <c r="AX50" s="45">
        <v>0</v>
      </c>
      <c r="AY50" s="45">
        <v>0</v>
      </c>
      <c r="AZ50" s="54">
        <v>21.694208525</v>
      </c>
      <c r="BA50" s="75">
        <v>0</v>
      </c>
      <c r="BB50" s="53">
        <v>0</v>
      </c>
      <c r="BC50" s="45">
        <v>0</v>
      </c>
      <c r="BD50" s="45">
        <v>0</v>
      </c>
      <c r="BE50" s="54">
        <v>0</v>
      </c>
      <c r="BF50" s="75">
        <v>0.020292016</v>
      </c>
      <c r="BG50" s="53">
        <v>0</v>
      </c>
      <c r="BH50" s="45">
        <v>0</v>
      </c>
      <c r="BI50" s="45">
        <v>0</v>
      </c>
      <c r="BJ50" s="56">
        <v>0.33467216699999996</v>
      </c>
      <c r="BK50" s="61">
        <f t="shared" si="3"/>
        <v>303.753510155</v>
      </c>
    </row>
    <row r="51" spans="1:63" ht="12.75">
      <c r="A51" s="101"/>
      <c r="B51" s="3" t="s">
        <v>161</v>
      </c>
      <c r="C51" s="55">
        <v>0</v>
      </c>
      <c r="D51" s="53">
        <v>0</v>
      </c>
      <c r="E51" s="45">
        <v>0</v>
      </c>
      <c r="F51" s="45">
        <v>0</v>
      </c>
      <c r="G51" s="54">
        <v>0</v>
      </c>
      <c r="H51" s="75">
        <v>0.644569299</v>
      </c>
      <c r="I51" s="45">
        <v>80.105161127</v>
      </c>
      <c r="J51" s="45">
        <v>0</v>
      </c>
      <c r="K51" s="45">
        <v>0</v>
      </c>
      <c r="L51" s="54">
        <v>8.786600722</v>
      </c>
      <c r="M51" s="75">
        <v>0</v>
      </c>
      <c r="N51" s="53">
        <v>0</v>
      </c>
      <c r="O51" s="45">
        <v>0</v>
      </c>
      <c r="P51" s="45">
        <v>0</v>
      </c>
      <c r="Q51" s="54">
        <v>0</v>
      </c>
      <c r="R51" s="75">
        <v>0.235860324</v>
      </c>
      <c r="S51" s="45">
        <v>5.4939419350000005</v>
      </c>
      <c r="T51" s="45">
        <v>0</v>
      </c>
      <c r="U51" s="45">
        <v>0</v>
      </c>
      <c r="V51" s="54">
        <v>0.788930062</v>
      </c>
      <c r="W51" s="75">
        <v>0</v>
      </c>
      <c r="X51" s="45">
        <v>0</v>
      </c>
      <c r="Y51" s="45">
        <v>0</v>
      </c>
      <c r="Z51" s="45">
        <v>0</v>
      </c>
      <c r="AA51" s="54">
        <v>0</v>
      </c>
      <c r="AB51" s="75">
        <v>0</v>
      </c>
      <c r="AC51" s="45">
        <v>0</v>
      </c>
      <c r="AD51" s="45">
        <v>0</v>
      </c>
      <c r="AE51" s="45">
        <v>0</v>
      </c>
      <c r="AF51" s="54">
        <v>0</v>
      </c>
      <c r="AG51" s="75">
        <v>0</v>
      </c>
      <c r="AH51" s="45">
        <v>0</v>
      </c>
      <c r="AI51" s="45">
        <v>0</v>
      </c>
      <c r="AJ51" s="45">
        <v>0</v>
      </c>
      <c r="AK51" s="54">
        <v>0</v>
      </c>
      <c r="AL51" s="75">
        <v>0</v>
      </c>
      <c r="AM51" s="45">
        <v>0</v>
      </c>
      <c r="AN51" s="45">
        <v>0</v>
      </c>
      <c r="AO51" s="45">
        <v>0</v>
      </c>
      <c r="AP51" s="54">
        <v>0</v>
      </c>
      <c r="AQ51" s="75">
        <v>0</v>
      </c>
      <c r="AR51" s="53">
        <v>0</v>
      </c>
      <c r="AS51" s="45">
        <v>0</v>
      </c>
      <c r="AT51" s="45">
        <v>0</v>
      </c>
      <c r="AU51" s="54">
        <v>0</v>
      </c>
      <c r="AV51" s="75">
        <v>1.347243427</v>
      </c>
      <c r="AW51" s="45">
        <v>25.515811574000004</v>
      </c>
      <c r="AX51" s="45">
        <v>0</v>
      </c>
      <c r="AY51" s="45">
        <v>0</v>
      </c>
      <c r="AZ51" s="54">
        <v>49.767080521</v>
      </c>
      <c r="BA51" s="75">
        <v>0</v>
      </c>
      <c r="BB51" s="53">
        <v>0</v>
      </c>
      <c r="BC51" s="45">
        <v>0</v>
      </c>
      <c r="BD51" s="45">
        <v>0</v>
      </c>
      <c r="BE51" s="54">
        <v>0</v>
      </c>
      <c r="BF51" s="75">
        <v>0.231748759</v>
      </c>
      <c r="BG51" s="53">
        <v>2.880762193</v>
      </c>
      <c r="BH51" s="45">
        <v>0</v>
      </c>
      <c r="BI51" s="45">
        <v>0</v>
      </c>
      <c r="BJ51" s="56">
        <v>11.647357044</v>
      </c>
      <c r="BK51" s="61">
        <f t="shared" si="3"/>
        <v>187.445066987</v>
      </c>
    </row>
    <row r="52" spans="1:63" ht="12.75">
      <c r="A52" s="101"/>
      <c r="B52" s="3" t="s">
        <v>162</v>
      </c>
      <c r="C52" s="55">
        <v>0</v>
      </c>
      <c r="D52" s="53">
        <v>194.19880693599998</v>
      </c>
      <c r="E52" s="45">
        <v>0</v>
      </c>
      <c r="F52" s="45">
        <v>0</v>
      </c>
      <c r="G52" s="54">
        <v>0</v>
      </c>
      <c r="H52" s="75">
        <v>0.15538981600000001</v>
      </c>
      <c r="I52" s="45">
        <v>404.107730958</v>
      </c>
      <c r="J52" s="45">
        <v>0</v>
      </c>
      <c r="K52" s="45">
        <v>0</v>
      </c>
      <c r="L52" s="54">
        <v>67.842579886</v>
      </c>
      <c r="M52" s="75">
        <v>0</v>
      </c>
      <c r="N52" s="53">
        <v>0</v>
      </c>
      <c r="O52" s="45">
        <v>0</v>
      </c>
      <c r="P52" s="45">
        <v>0</v>
      </c>
      <c r="Q52" s="54">
        <v>0</v>
      </c>
      <c r="R52" s="75">
        <v>0.052221196000000004</v>
      </c>
      <c r="S52" s="45">
        <v>0.080272179</v>
      </c>
      <c r="T52" s="45">
        <v>0</v>
      </c>
      <c r="U52" s="45">
        <v>0</v>
      </c>
      <c r="V52" s="54">
        <v>0.360176234</v>
      </c>
      <c r="W52" s="75">
        <v>0</v>
      </c>
      <c r="X52" s="45">
        <v>0</v>
      </c>
      <c r="Y52" s="45">
        <v>0</v>
      </c>
      <c r="Z52" s="45">
        <v>0</v>
      </c>
      <c r="AA52" s="54">
        <v>0</v>
      </c>
      <c r="AB52" s="75">
        <v>0</v>
      </c>
      <c r="AC52" s="45">
        <v>0</v>
      </c>
      <c r="AD52" s="45">
        <v>0</v>
      </c>
      <c r="AE52" s="45">
        <v>0</v>
      </c>
      <c r="AF52" s="54">
        <v>0</v>
      </c>
      <c r="AG52" s="75">
        <v>0</v>
      </c>
      <c r="AH52" s="45">
        <v>0</v>
      </c>
      <c r="AI52" s="45">
        <v>0</v>
      </c>
      <c r="AJ52" s="45">
        <v>0</v>
      </c>
      <c r="AK52" s="54">
        <v>0</v>
      </c>
      <c r="AL52" s="75">
        <v>0</v>
      </c>
      <c r="AM52" s="45">
        <v>0</v>
      </c>
      <c r="AN52" s="45">
        <v>0</v>
      </c>
      <c r="AO52" s="45">
        <v>0</v>
      </c>
      <c r="AP52" s="54">
        <v>0</v>
      </c>
      <c r="AQ52" s="75">
        <v>0</v>
      </c>
      <c r="AR52" s="53">
        <v>5.996561294</v>
      </c>
      <c r="AS52" s="45">
        <v>0</v>
      </c>
      <c r="AT52" s="45">
        <v>0</v>
      </c>
      <c r="AU52" s="54">
        <v>0</v>
      </c>
      <c r="AV52" s="75">
        <v>0.29862961000000005</v>
      </c>
      <c r="AW52" s="45">
        <v>34.458428513</v>
      </c>
      <c r="AX52" s="45">
        <v>0</v>
      </c>
      <c r="AY52" s="45">
        <v>0</v>
      </c>
      <c r="AZ52" s="54">
        <v>82.587242624</v>
      </c>
      <c r="BA52" s="75">
        <v>0</v>
      </c>
      <c r="BB52" s="53">
        <v>0</v>
      </c>
      <c r="BC52" s="45">
        <v>0</v>
      </c>
      <c r="BD52" s="45">
        <v>0</v>
      </c>
      <c r="BE52" s="54">
        <v>0</v>
      </c>
      <c r="BF52" s="75">
        <v>0.014494693</v>
      </c>
      <c r="BG52" s="53">
        <v>0</v>
      </c>
      <c r="BH52" s="45">
        <v>0</v>
      </c>
      <c r="BI52" s="45">
        <v>0</v>
      </c>
      <c r="BJ52" s="56">
        <v>0.069595397</v>
      </c>
      <c r="BK52" s="61">
        <f t="shared" si="3"/>
        <v>790.222129336</v>
      </c>
    </row>
    <row r="53" spans="1:63" ht="12.75">
      <c r="A53" s="101"/>
      <c r="B53" s="3" t="s">
        <v>163</v>
      </c>
      <c r="C53" s="55">
        <v>0</v>
      </c>
      <c r="D53" s="53">
        <v>0</v>
      </c>
      <c r="E53" s="45">
        <v>0</v>
      </c>
      <c r="F53" s="45">
        <v>0</v>
      </c>
      <c r="G53" s="54">
        <v>0</v>
      </c>
      <c r="H53" s="75">
        <v>0.61501564</v>
      </c>
      <c r="I53" s="45">
        <v>201.130494201</v>
      </c>
      <c r="J53" s="45">
        <v>0</v>
      </c>
      <c r="K53" s="45">
        <v>0</v>
      </c>
      <c r="L53" s="54">
        <v>10.433652026999999</v>
      </c>
      <c r="M53" s="75">
        <v>0</v>
      </c>
      <c r="N53" s="53">
        <v>0</v>
      </c>
      <c r="O53" s="45">
        <v>0</v>
      </c>
      <c r="P53" s="45">
        <v>0</v>
      </c>
      <c r="Q53" s="54">
        <v>0</v>
      </c>
      <c r="R53" s="75">
        <v>0.033972710999999996</v>
      </c>
      <c r="S53" s="45">
        <v>98.63044839</v>
      </c>
      <c r="T53" s="45">
        <v>0</v>
      </c>
      <c r="U53" s="45">
        <v>0</v>
      </c>
      <c r="V53" s="54">
        <v>0.107896779</v>
      </c>
      <c r="W53" s="75">
        <v>0</v>
      </c>
      <c r="X53" s="45">
        <v>0</v>
      </c>
      <c r="Y53" s="45">
        <v>0</v>
      </c>
      <c r="Z53" s="45">
        <v>0</v>
      </c>
      <c r="AA53" s="54">
        <v>0</v>
      </c>
      <c r="AB53" s="75">
        <v>0</v>
      </c>
      <c r="AC53" s="45">
        <v>0</v>
      </c>
      <c r="AD53" s="45">
        <v>0</v>
      </c>
      <c r="AE53" s="45">
        <v>0</v>
      </c>
      <c r="AF53" s="54">
        <v>0</v>
      </c>
      <c r="AG53" s="75">
        <v>0</v>
      </c>
      <c r="AH53" s="45">
        <v>0</v>
      </c>
      <c r="AI53" s="45">
        <v>0</v>
      </c>
      <c r="AJ53" s="45">
        <v>0</v>
      </c>
      <c r="AK53" s="54">
        <v>0</v>
      </c>
      <c r="AL53" s="75">
        <v>0</v>
      </c>
      <c r="AM53" s="45">
        <v>0</v>
      </c>
      <c r="AN53" s="45">
        <v>0</v>
      </c>
      <c r="AO53" s="45">
        <v>0</v>
      </c>
      <c r="AP53" s="54">
        <v>0</v>
      </c>
      <c r="AQ53" s="75">
        <v>0</v>
      </c>
      <c r="AR53" s="53">
        <v>0</v>
      </c>
      <c r="AS53" s="45">
        <v>0</v>
      </c>
      <c r="AT53" s="45">
        <v>0</v>
      </c>
      <c r="AU53" s="54">
        <v>0</v>
      </c>
      <c r="AV53" s="75">
        <v>1.770139997</v>
      </c>
      <c r="AW53" s="45">
        <v>7.543297926999999</v>
      </c>
      <c r="AX53" s="45">
        <v>0</v>
      </c>
      <c r="AY53" s="45">
        <v>0</v>
      </c>
      <c r="AZ53" s="54">
        <v>28.537049256000003</v>
      </c>
      <c r="BA53" s="75">
        <v>0</v>
      </c>
      <c r="BB53" s="53">
        <v>0</v>
      </c>
      <c r="BC53" s="45">
        <v>0</v>
      </c>
      <c r="BD53" s="45">
        <v>0</v>
      </c>
      <c r="BE53" s="54">
        <v>0</v>
      </c>
      <c r="BF53" s="75">
        <v>0.3198526</v>
      </c>
      <c r="BG53" s="53">
        <v>0.272620081</v>
      </c>
      <c r="BH53" s="45">
        <v>0</v>
      </c>
      <c r="BI53" s="45">
        <v>0</v>
      </c>
      <c r="BJ53" s="56">
        <v>2.282814404</v>
      </c>
      <c r="BK53" s="61">
        <f t="shared" si="3"/>
        <v>351.677254013</v>
      </c>
    </row>
    <row r="54" spans="1:63" ht="12.75">
      <c r="A54" s="101"/>
      <c r="B54" s="3" t="s">
        <v>164</v>
      </c>
      <c r="C54" s="55">
        <v>0</v>
      </c>
      <c r="D54" s="53">
        <v>7.746077423999999</v>
      </c>
      <c r="E54" s="45">
        <v>0</v>
      </c>
      <c r="F54" s="45">
        <v>0</v>
      </c>
      <c r="G54" s="54">
        <v>0</v>
      </c>
      <c r="H54" s="75">
        <v>0.12741493099999998</v>
      </c>
      <c r="I54" s="45">
        <v>62.814707732</v>
      </c>
      <c r="J54" s="45">
        <v>0</v>
      </c>
      <c r="K54" s="45">
        <v>0</v>
      </c>
      <c r="L54" s="54">
        <v>4.923405239</v>
      </c>
      <c r="M54" s="75">
        <v>0</v>
      </c>
      <c r="N54" s="53">
        <v>0</v>
      </c>
      <c r="O54" s="45">
        <v>0</v>
      </c>
      <c r="P54" s="45">
        <v>0</v>
      </c>
      <c r="Q54" s="54">
        <v>0</v>
      </c>
      <c r="R54" s="75">
        <v>0.011231811999999999</v>
      </c>
      <c r="S54" s="45">
        <v>0</v>
      </c>
      <c r="T54" s="45">
        <v>0</v>
      </c>
      <c r="U54" s="45">
        <v>0</v>
      </c>
      <c r="V54" s="54">
        <v>0</v>
      </c>
      <c r="W54" s="75">
        <v>0</v>
      </c>
      <c r="X54" s="45">
        <v>0</v>
      </c>
      <c r="Y54" s="45">
        <v>0</v>
      </c>
      <c r="Z54" s="45">
        <v>0</v>
      </c>
      <c r="AA54" s="54">
        <v>0</v>
      </c>
      <c r="AB54" s="75">
        <v>0</v>
      </c>
      <c r="AC54" s="45">
        <v>0</v>
      </c>
      <c r="AD54" s="45">
        <v>0</v>
      </c>
      <c r="AE54" s="45">
        <v>0</v>
      </c>
      <c r="AF54" s="54">
        <v>0</v>
      </c>
      <c r="AG54" s="75">
        <v>0</v>
      </c>
      <c r="AH54" s="45">
        <v>0</v>
      </c>
      <c r="AI54" s="45">
        <v>0</v>
      </c>
      <c r="AJ54" s="45">
        <v>0</v>
      </c>
      <c r="AK54" s="54">
        <v>0</v>
      </c>
      <c r="AL54" s="75">
        <v>0</v>
      </c>
      <c r="AM54" s="45">
        <v>0</v>
      </c>
      <c r="AN54" s="45">
        <v>0</v>
      </c>
      <c r="AO54" s="45">
        <v>0</v>
      </c>
      <c r="AP54" s="54">
        <v>0</v>
      </c>
      <c r="AQ54" s="75">
        <v>0</v>
      </c>
      <c r="AR54" s="53">
        <v>0</v>
      </c>
      <c r="AS54" s="45">
        <v>0</v>
      </c>
      <c r="AT54" s="45">
        <v>0</v>
      </c>
      <c r="AU54" s="54">
        <v>0</v>
      </c>
      <c r="AV54" s="75">
        <v>0.47717387200000005</v>
      </c>
      <c r="AW54" s="45">
        <v>27.215590308</v>
      </c>
      <c r="AX54" s="45">
        <v>0</v>
      </c>
      <c r="AY54" s="45">
        <v>0</v>
      </c>
      <c r="AZ54" s="54">
        <v>10.951287014</v>
      </c>
      <c r="BA54" s="75">
        <v>0</v>
      </c>
      <c r="BB54" s="53">
        <v>0</v>
      </c>
      <c r="BC54" s="45">
        <v>0</v>
      </c>
      <c r="BD54" s="45">
        <v>0</v>
      </c>
      <c r="BE54" s="54">
        <v>0</v>
      </c>
      <c r="BF54" s="75">
        <v>0.035230740999999996</v>
      </c>
      <c r="BG54" s="53">
        <v>6.726133328</v>
      </c>
      <c r="BH54" s="45">
        <v>0</v>
      </c>
      <c r="BI54" s="45">
        <v>0</v>
      </c>
      <c r="BJ54" s="56">
        <v>0.05416979399999999</v>
      </c>
      <c r="BK54" s="61">
        <f t="shared" si="3"/>
        <v>121.08242219500002</v>
      </c>
    </row>
    <row r="55" spans="1:63" ht="12.75">
      <c r="A55" s="101"/>
      <c r="B55" s="3" t="s">
        <v>165</v>
      </c>
      <c r="C55" s="55">
        <v>0</v>
      </c>
      <c r="D55" s="53">
        <v>0</v>
      </c>
      <c r="E55" s="45">
        <v>0</v>
      </c>
      <c r="F55" s="45">
        <v>0</v>
      </c>
      <c r="G55" s="54">
        <v>0</v>
      </c>
      <c r="H55" s="75">
        <v>0.69188725</v>
      </c>
      <c r="I55" s="45">
        <v>44.721880277</v>
      </c>
      <c r="J55" s="45">
        <v>0</v>
      </c>
      <c r="K55" s="45">
        <v>0</v>
      </c>
      <c r="L55" s="54">
        <v>16.346106627</v>
      </c>
      <c r="M55" s="75">
        <v>0</v>
      </c>
      <c r="N55" s="53">
        <v>0</v>
      </c>
      <c r="O55" s="45">
        <v>0</v>
      </c>
      <c r="P55" s="45">
        <v>0</v>
      </c>
      <c r="Q55" s="54">
        <v>0</v>
      </c>
      <c r="R55" s="75">
        <v>0.099229101</v>
      </c>
      <c r="S55" s="45">
        <v>0.545214839</v>
      </c>
      <c r="T55" s="45">
        <v>0</v>
      </c>
      <c r="U55" s="45">
        <v>0</v>
      </c>
      <c r="V55" s="54">
        <v>0.826416982</v>
      </c>
      <c r="W55" s="75">
        <v>0</v>
      </c>
      <c r="X55" s="45">
        <v>0</v>
      </c>
      <c r="Y55" s="45">
        <v>0</v>
      </c>
      <c r="Z55" s="45">
        <v>0</v>
      </c>
      <c r="AA55" s="54">
        <v>0</v>
      </c>
      <c r="AB55" s="75">
        <v>0.021787426000000002</v>
      </c>
      <c r="AC55" s="45">
        <v>0</v>
      </c>
      <c r="AD55" s="45">
        <v>0</v>
      </c>
      <c r="AE55" s="45">
        <v>0</v>
      </c>
      <c r="AF55" s="54">
        <v>0</v>
      </c>
      <c r="AG55" s="75">
        <v>0</v>
      </c>
      <c r="AH55" s="45">
        <v>0</v>
      </c>
      <c r="AI55" s="45">
        <v>0</v>
      </c>
      <c r="AJ55" s="45">
        <v>0</v>
      </c>
      <c r="AK55" s="54">
        <v>0</v>
      </c>
      <c r="AL55" s="75">
        <v>0</v>
      </c>
      <c r="AM55" s="45">
        <v>0</v>
      </c>
      <c r="AN55" s="45">
        <v>0</v>
      </c>
      <c r="AO55" s="45">
        <v>0</v>
      </c>
      <c r="AP55" s="54">
        <v>0</v>
      </c>
      <c r="AQ55" s="75">
        <v>0</v>
      </c>
      <c r="AR55" s="53">
        <v>0</v>
      </c>
      <c r="AS55" s="45">
        <v>0</v>
      </c>
      <c r="AT55" s="45">
        <v>0</v>
      </c>
      <c r="AU55" s="54">
        <v>0</v>
      </c>
      <c r="AV55" s="75">
        <v>1.777209853</v>
      </c>
      <c r="AW55" s="45">
        <v>6.097009902000001</v>
      </c>
      <c r="AX55" s="45">
        <v>0</v>
      </c>
      <c r="AY55" s="45">
        <v>0</v>
      </c>
      <c r="AZ55" s="54">
        <v>30.52955515</v>
      </c>
      <c r="BA55" s="75">
        <v>0</v>
      </c>
      <c r="BB55" s="53">
        <v>0</v>
      </c>
      <c r="BC55" s="45">
        <v>0</v>
      </c>
      <c r="BD55" s="45">
        <v>0</v>
      </c>
      <c r="BE55" s="54">
        <v>0</v>
      </c>
      <c r="BF55" s="75">
        <v>0.16195296800000003</v>
      </c>
      <c r="BG55" s="53">
        <v>0.975724516</v>
      </c>
      <c r="BH55" s="45">
        <v>0</v>
      </c>
      <c r="BI55" s="45">
        <v>0</v>
      </c>
      <c r="BJ55" s="56">
        <v>1.476098098</v>
      </c>
      <c r="BK55" s="61">
        <f t="shared" si="3"/>
        <v>104.270072989</v>
      </c>
    </row>
    <row r="56" spans="1:63" ht="12.75">
      <c r="A56" s="101"/>
      <c r="B56" s="3" t="s">
        <v>166</v>
      </c>
      <c r="C56" s="55">
        <v>0</v>
      </c>
      <c r="D56" s="53">
        <v>28.912906464</v>
      </c>
      <c r="E56" s="45">
        <v>0</v>
      </c>
      <c r="F56" s="45">
        <v>0</v>
      </c>
      <c r="G56" s="54">
        <v>0</v>
      </c>
      <c r="H56" s="75">
        <v>0.136658468</v>
      </c>
      <c r="I56" s="45">
        <v>88.929999026</v>
      </c>
      <c r="J56" s="45">
        <v>0</v>
      </c>
      <c r="K56" s="45">
        <v>0</v>
      </c>
      <c r="L56" s="54">
        <v>13.610080178</v>
      </c>
      <c r="M56" s="75">
        <v>0</v>
      </c>
      <c r="N56" s="53">
        <v>0</v>
      </c>
      <c r="O56" s="45">
        <v>0</v>
      </c>
      <c r="P56" s="45">
        <v>0</v>
      </c>
      <c r="Q56" s="54">
        <v>0</v>
      </c>
      <c r="R56" s="75">
        <v>0.000669507</v>
      </c>
      <c r="S56" s="45">
        <v>33.299463650999996</v>
      </c>
      <c r="T56" s="45">
        <v>0</v>
      </c>
      <c r="U56" s="45">
        <v>0</v>
      </c>
      <c r="V56" s="54">
        <v>0.153024248</v>
      </c>
      <c r="W56" s="75">
        <v>0</v>
      </c>
      <c r="X56" s="45">
        <v>0</v>
      </c>
      <c r="Y56" s="45">
        <v>0</v>
      </c>
      <c r="Z56" s="45">
        <v>0</v>
      </c>
      <c r="AA56" s="54">
        <v>0</v>
      </c>
      <c r="AB56" s="75">
        <v>0</v>
      </c>
      <c r="AC56" s="45">
        <v>0</v>
      </c>
      <c r="AD56" s="45">
        <v>0</v>
      </c>
      <c r="AE56" s="45">
        <v>0</v>
      </c>
      <c r="AF56" s="54">
        <v>0</v>
      </c>
      <c r="AG56" s="75">
        <v>0</v>
      </c>
      <c r="AH56" s="45">
        <v>0</v>
      </c>
      <c r="AI56" s="45">
        <v>0</v>
      </c>
      <c r="AJ56" s="45">
        <v>0</v>
      </c>
      <c r="AK56" s="54">
        <v>0</v>
      </c>
      <c r="AL56" s="75">
        <v>0</v>
      </c>
      <c r="AM56" s="45">
        <v>0</v>
      </c>
      <c r="AN56" s="45">
        <v>0</v>
      </c>
      <c r="AO56" s="45">
        <v>0</v>
      </c>
      <c r="AP56" s="54">
        <v>0</v>
      </c>
      <c r="AQ56" s="75">
        <v>0</v>
      </c>
      <c r="AR56" s="53">
        <v>0</v>
      </c>
      <c r="AS56" s="45">
        <v>0</v>
      </c>
      <c r="AT56" s="45">
        <v>0</v>
      </c>
      <c r="AU56" s="54">
        <v>0</v>
      </c>
      <c r="AV56" s="75">
        <v>0.596044598</v>
      </c>
      <c r="AW56" s="45">
        <v>27.206896263999997</v>
      </c>
      <c r="AX56" s="45">
        <v>0</v>
      </c>
      <c r="AY56" s="45">
        <v>0</v>
      </c>
      <c r="AZ56" s="54">
        <v>7.424501717</v>
      </c>
      <c r="BA56" s="75">
        <v>0</v>
      </c>
      <c r="BB56" s="53">
        <v>0</v>
      </c>
      <c r="BC56" s="45">
        <v>0</v>
      </c>
      <c r="BD56" s="45">
        <v>0</v>
      </c>
      <c r="BE56" s="54">
        <v>0</v>
      </c>
      <c r="BF56" s="75">
        <v>0.034917538</v>
      </c>
      <c r="BG56" s="53">
        <v>16.662032922</v>
      </c>
      <c r="BH56" s="45">
        <v>0</v>
      </c>
      <c r="BI56" s="45">
        <v>0</v>
      </c>
      <c r="BJ56" s="56">
        <v>0.114698842</v>
      </c>
      <c r="BK56" s="61">
        <f t="shared" si="3"/>
        <v>217.081893423</v>
      </c>
    </row>
    <row r="57" spans="1:63" ht="12.75">
      <c r="A57" s="101"/>
      <c r="B57" s="3" t="s">
        <v>167</v>
      </c>
      <c r="C57" s="55">
        <v>0</v>
      </c>
      <c r="D57" s="53">
        <v>16.293358065</v>
      </c>
      <c r="E57" s="45">
        <v>0</v>
      </c>
      <c r="F57" s="45">
        <v>0</v>
      </c>
      <c r="G57" s="54">
        <v>0</v>
      </c>
      <c r="H57" s="75">
        <v>0.402761124</v>
      </c>
      <c r="I57" s="45">
        <v>42.452569044</v>
      </c>
      <c r="J57" s="45">
        <v>0</v>
      </c>
      <c r="K57" s="45">
        <v>0</v>
      </c>
      <c r="L57" s="54">
        <v>18.345767117</v>
      </c>
      <c r="M57" s="75">
        <v>0</v>
      </c>
      <c r="N57" s="53">
        <v>0</v>
      </c>
      <c r="O57" s="45">
        <v>0</v>
      </c>
      <c r="P57" s="45">
        <v>0</v>
      </c>
      <c r="Q57" s="54">
        <v>0</v>
      </c>
      <c r="R57" s="75">
        <v>0.039908762</v>
      </c>
      <c r="S57" s="45">
        <v>32.58671613</v>
      </c>
      <c r="T57" s="45">
        <v>0</v>
      </c>
      <c r="U57" s="45">
        <v>0</v>
      </c>
      <c r="V57" s="54">
        <v>0.135726931</v>
      </c>
      <c r="W57" s="75">
        <v>0</v>
      </c>
      <c r="X57" s="45">
        <v>0</v>
      </c>
      <c r="Y57" s="45">
        <v>0</v>
      </c>
      <c r="Z57" s="45">
        <v>0</v>
      </c>
      <c r="AA57" s="54">
        <v>0</v>
      </c>
      <c r="AB57" s="75">
        <v>0</v>
      </c>
      <c r="AC57" s="45">
        <v>0</v>
      </c>
      <c r="AD57" s="45">
        <v>0</v>
      </c>
      <c r="AE57" s="45">
        <v>0</v>
      </c>
      <c r="AF57" s="54">
        <v>0</v>
      </c>
      <c r="AG57" s="75">
        <v>0</v>
      </c>
      <c r="AH57" s="45">
        <v>0</v>
      </c>
      <c r="AI57" s="45">
        <v>0</v>
      </c>
      <c r="AJ57" s="45">
        <v>0</v>
      </c>
      <c r="AK57" s="54">
        <v>0</v>
      </c>
      <c r="AL57" s="75">
        <v>0</v>
      </c>
      <c r="AM57" s="45">
        <v>0</v>
      </c>
      <c r="AN57" s="45">
        <v>0</v>
      </c>
      <c r="AO57" s="45">
        <v>0</v>
      </c>
      <c r="AP57" s="54">
        <v>0</v>
      </c>
      <c r="AQ57" s="75">
        <v>0</v>
      </c>
      <c r="AR57" s="53">
        <v>0</v>
      </c>
      <c r="AS57" s="45">
        <v>0</v>
      </c>
      <c r="AT57" s="45">
        <v>0</v>
      </c>
      <c r="AU57" s="54">
        <v>0</v>
      </c>
      <c r="AV57" s="75">
        <v>1.1764423800000001</v>
      </c>
      <c r="AW57" s="45">
        <v>12.920883466</v>
      </c>
      <c r="AX57" s="45">
        <v>0</v>
      </c>
      <c r="AY57" s="45">
        <v>0</v>
      </c>
      <c r="AZ57" s="54">
        <v>37.196165913</v>
      </c>
      <c r="BA57" s="75">
        <v>0</v>
      </c>
      <c r="BB57" s="53">
        <v>0</v>
      </c>
      <c r="BC57" s="45">
        <v>0</v>
      </c>
      <c r="BD57" s="45">
        <v>0</v>
      </c>
      <c r="BE57" s="54">
        <v>0</v>
      </c>
      <c r="BF57" s="75">
        <v>0.560256431</v>
      </c>
      <c r="BG57" s="53">
        <v>5.53467629</v>
      </c>
      <c r="BH57" s="45">
        <v>0</v>
      </c>
      <c r="BI57" s="45">
        <v>0</v>
      </c>
      <c r="BJ57" s="56">
        <v>1.877005016</v>
      </c>
      <c r="BK57" s="61">
        <f t="shared" si="3"/>
        <v>169.52223666899997</v>
      </c>
    </row>
    <row r="58" spans="1:63" ht="12.75">
      <c r="A58" s="101"/>
      <c r="B58" s="3" t="s">
        <v>168</v>
      </c>
      <c r="C58" s="55">
        <v>0</v>
      </c>
      <c r="D58" s="53">
        <v>3.256782582</v>
      </c>
      <c r="E58" s="45">
        <v>0</v>
      </c>
      <c r="F58" s="45">
        <v>0</v>
      </c>
      <c r="G58" s="54">
        <v>0</v>
      </c>
      <c r="H58" s="75">
        <v>0.155330333</v>
      </c>
      <c r="I58" s="45">
        <v>0</v>
      </c>
      <c r="J58" s="45">
        <v>0</v>
      </c>
      <c r="K58" s="45">
        <v>0</v>
      </c>
      <c r="L58" s="54">
        <v>10.925673693</v>
      </c>
      <c r="M58" s="75">
        <v>0</v>
      </c>
      <c r="N58" s="53">
        <v>0</v>
      </c>
      <c r="O58" s="45">
        <v>0</v>
      </c>
      <c r="P58" s="45">
        <v>0</v>
      </c>
      <c r="Q58" s="54">
        <v>0</v>
      </c>
      <c r="R58" s="75">
        <v>0.011398737999999999</v>
      </c>
      <c r="S58" s="45">
        <v>0</v>
      </c>
      <c r="T58" s="45">
        <v>0</v>
      </c>
      <c r="U58" s="45">
        <v>0</v>
      </c>
      <c r="V58" s="54">
        <v>0.162839129</v>
      </c>
      <c r="W58" s="75">
        <v>0</v>
      </c>
      <c r="X58" s="45">
        <v>0</v>
      </c>
      <c r="Y58" s="45">
        <v>0</v>
      </c>
      <c r="Z58" s="45">
        <v>0</v>
      </c>
      <c r="AA58" s="54">
        <v>0</v>
      </c>
      <c r="AB58" s="75">
        <v>0</v>
      </c>
      <c r="AC58" s="45">
        <v>0</v>
      </c>
      <c r="AD58" s="45">
        <v>0</v>
      </c>
      <c r="AE58" s="45">
        <v>0</v>
      </c>
      <c r="AF58" s="54">
        <v>0</v>
      </c>
      <c r="AG58" s="75">
        <v>0</v>
      </c>
      <c r="AH58" s="45">
        <v>0</v>
      </c>
      <c r="AI58" s="45">
        <v>0</v>
      </c>
      <c r="AJ58" s="45">
        <v>0</v>
      </c>
      <c r="AK58" s="54">
        <v>0</v>
      </c>
      <c r="AL58" s="75">
        <v>0</v>
      </c>
      <c r="AM58" s="45">
        <v>0</v>
      </c>
      <c r="AN58" s="45">
        <v>0</v>
      </c>
      <c r="AO58" s="45">
        <v>0</v>
      </c>
      <c r="AP58" s="54">
        <v>0</v>
      </c>
      <c r="AQ58" s="75">
        <v>0</v>
      </c>
      <c r="AR58" s="53">
        <v>0</v>
      </c>
      <c r="AS58" s="45">
        <v>0</v>
      </c>
      <c r="AT58" s="45">
        <v>0</v>
      </c>
      <c r="AU58" s="54">
        <v>0</v>
      </c>
      <c r="AV58" s="75">
        <v>0.6441117220000001</v>
      </c>
      <c r="AW58" s="45">
        <v>13.242657004</v>
      </c>
      <c r="AX58" s="45">
        <v>0</v>
      </c>
      <c r="AY58" s="45">
        <v>0</v>
      </c>
      <c r="AZ58" s="54">
        <v>21.069840151999998</v>
      </c>
      <c r="BA58" s="75">
        <v>0</v>
      </c>
      <c r="BB58" s="53">
        <v>0</v>
      </c>
      <c r="BC58" s="45">
        <v>0</v>
      </c>
      <c r="BD58" s="45">
        <v>0</v>
      </c>
      <c r="BE58" s="54">
        <v>0</v>
      </c>
      <c r="BF58" s="75">
        <v>0.067795402</v>
      </c>
      <c r="BG58" s="53">
        <v>0.813453146</v>
      </c>
      <c r="BH58" s="45">
        <v>0</v>
      </c>
      <c r="BI58" s="45">
        <v>0</v>
      </c>
      <c r="BJ58" s="56">
        <v>0.3382759</v>
      </c>
      <c r="BK58" s="61">
        <f t="shared" si="3"/>
        <v>50.688157801</v>
      </c>
    </row>
    <row r="59" spans="1:63" ht="12.75">
      <c r="A59" s="101"/>
      <c r="B59" s="3" t="s">
        <v>169</v>
      </c>
      <c r="C59" s="55">
        <v>0</v>
      </c>
      <c r="D59" s="53">
        <v>16.25934678</v>
      </c>
      <c r="E59" s="45">
        <v>0</v>
      </c>
      <c r="F59" s="45">
        <v>0</v>
      </c>
      <c r="G59" s="54">
        <v>0</v>
      </c>
      <c r="H59" s="75">
        <v>0.21339908</v>
      </c>
      <c r="I59" s="45">
        <v>66.012947927</v>
      </c>
      <c r="J59" s="45">
        <v>0</v>
      </c>
      <c r="K59" s="45">
        <v>0</v>
      </c>
      <c r="L59" s="54">
        <v>8.382107703</v>
      </c>
      <c r="M59" s="75">
        <v>0</v>
      </c>
      <c r="N59" s="53">
        <v>0</v>
      </c>
      <c r="O59" s="45">
        <v>0</v>
      </c>
      <c r="P59" s="45">
        <v>0</v>
      </c>
      <c r="Q59" s="54">
        <v>0</v>
      </c>
      <c r="R59" s="75">
        <v>0.000588648</v>
      </c>
      <c r="S59" s="45">
        <v>27.0989113</v>
      </c>
      <c r="T59" s="45">
        <v>0</v>
      </c>
      <c r="U59" s="45">
        <v>0</v>
      </c>
      <c r="V59" s="54">
        <v>0.234035871</v>
      </c>
      <c r="W59" s="75">
        <v>0</v>
      </c>
      <c r="X59" s="45">
        <v>0</v>
      </c>
      <c r="Y59" s="45">
        <v>0</v>
      </c>
      <c r="Z59" s="45">
        <v>0</v>
      </c>
      <c r="AA59" s="54">
        <v>0</v>
      </c>
      <c r="AB59" s="75">
        <v>0</v>
      </c>
      <c r="AC59" s="45">
        <v>0</v>
      </c>
      <c r="AD59" s="45">
        <v>0</v>
      </c>
      <c r="AE59" s="45">
        <v>0</v>
      </c>
      <c r="AF59" s="54">
        <v>0</v>
      </c>
      <c r="AG59" s="75">
        <v>0</v>
      </c>
      <c r="AH59" s="45">
        <v>0</v>
      </c>
      <c r="AI59" s="45">
        <v>0</v>
      </c>
      <c r="AJ59" s="45">
        <v>0</v>
      </c>
      <c r="AK59" s="54">
        <v>0</v>
      </c>
      <c r="AL59" s="75">
        <v>0.0038477900000000002</v>
      </c>
      <c r="AM59" s="45">
        <v>0</v>
      </c>
      <c r="AN59" s="45">
        <v>0</v>
      </c>
      <c r="AO59" s="45">
        <v>0</v>
      </c>
      <c r="AP59" s="54">
        <v>0</v>
      </c>
      <c r="AQ59" s="75">
        <v>0</v>
      </c>
      <c r="AR59" s="53">
        <v>1.303542933</v>
      </c>
      <c r="AS59" s="45">
        <v>0</v>
      </c>
      <c r="AT59" s="45">
        <v>0</v>
      </c>
      <c r="AU59" s="54">
        <v>0</v>
      </c>
      <c r="AV59" s="75">
        <v>1.2716034840000001</v>
      </c>
      <c r="AW59" s="45">
        <v>6.827463753</v>
      </c>
      <c r="AX59" s="45">
        <v>0</v>
      </c>
      <c r="AY59" s="45">
        <v>0</v>
      </c>
      <c r="AZ59" s="54">
        <v>21.063428582</v>
      </c>
      <c r="BA59" s="75">
        <v>0</v>
      </c>
      <c r="BB59" s="53">
        <v>0</v>
      </c>
      <c r="BC59" s="45">
        <v>0</v>
      </c>
      <c r="BD59" s="45">
        <v>0</v>
      </c>
      <c r="BE59" s="54">
        <v>0</v>
      </c>
      <c r="BF59" s="75">
        <v>0.172361471</v>
      </c>
      <c r="BG59" s="53">
        <v>0.010829842</v>
      </c>
      <c r="BH59" s="45">
        <v>0</v>
      </c>
      <c r="BI59" s="45">
        <v>0</v>
      </c>
      <c r="BJ59" s="56">
        <v>0.134448827</v>
      </c>
      <c r="BK59" s="61">
        <f t="shared" si="3"/>
        <v>148.988863991</v>
      </c>
    </row>
    <row r="60" spans="1:63" ht="12.75">
      <c r="A60" s="101"/>
      <c r="B60" s="3" t="s">
        <v>178</v>
      </c>
      <c r="C60" s="55">
        <v>0</v>
      </c>
      <c r="D60" s="53">
        <v>5.3902483850000005</v>
      </c>
      <c r="E60" s="45">
        <v>0</v>
      </c>
      <c r="F60" s="45">
        <v>0</v>
      </c>
      <c r="G60" s="54">
        <v>0</v>
      </c>
      <c r="H60" s="75">
        <v>0.401627407</v>
      </c>
      <c r="I60" s="45">
        <v>1.0780496769999999</v>
      </c>
      <c r="J60" s="45">
        <v>0</v>
      </c>
      <c r="K60" s="45">
        <v>0</v>
      </c>
      <c r="L60" s="54">
        <v>7.920777569</v>
      </c>
      <c r="M60" s="75">
        <v>0</v>
      </c>
      <c r="N60" s="53">
        <v>0</v>
      </c>
      <c r="O60" s="45">
        <v>0</v>
      </c>
      <c r="P60" s="45">
        <v>0</v>
      </c>
      <c r="Q60" s="54">
        <v>0</v>
      </c>
      <c r="R60" s="75">
        <v>0.048512236</v>
      </c>
      <c r="S60" s="45">
        <v>0</v>
      </c>
      <c r="T60" s="45">
        <v>0</v>
      </c>
      <c r="U60" s="45">
        <v>0</v>
      </c>
      <c r="V60" s="54">
        <v>0.846493459</v>
      </c>
      <c r="W60" s="75">
        <v>0</v>
      </c>
      <c r="X60" s="45">
        <v>0</v>
      </c>
      <c r="Y60" s="45">
        <v>0</v>
      </c>
      <c r="Z60" s="45">
        <v>0</v>
      </c>
      <c r="AA60" s="54">
        <v>0</v>
      </c>
      <c r="AB60" s="75">
        <v>0</v>
      </c>
      <c r="AC60" s="45">
        <v>0</v>
      </c>
      <c r="AD60" s="45">
        <v>0</v>
      </c>
      <c r="AE60" s="45">
        <v>0</v>
      </c>
      <c r="AF60" s="54">
        <v>0</v>
      </c>
      <c r="AG60" s="75">
        <v>0</v>
      </c>
      <c r="AH60" s="45">
        <v>0</v>
      </c>
      <c r="AI60" s="45">
        <v>0</v>
      </c>
      <c r="AJ60" s="45">
        <v>0</v>
      </c>
      <c r="AK60" s="54">
        <v>0</v>
      </c>
      <c r="AL60" s="75">
        <v>0</v>
      </c>
      <c r="AM60" s="45">
        <v>0</v>
      </c>
      <c r="AN60" s="45">
        <v>0</v>
      </c>
      <c r="AO60" s="45">
        <v>0</v>
      </c>
      <c r="AP60" s="54">
        <v>0</v>
      </c>
      <c r="AQ60" s="75">
        <v>0</v>
      </c>
      <c r="AR60" s="53">
        <v>0</v>
      </c>
      <c r="AS60" s="45">
        <v>0</v>
      </c>
      <c r="AT60" s="45">
        <v>0</v>
      </c>
      <c r="AU60" s="54">
        <v>0</v>
      </c>
      <c r="AV60" s="75">
        <v>0.9215087259999999</v>
      </c>
      <c r="AW60" s="45">
        <v>7.292342627</v>
      </c>
      <c r="AX60" s="45">
        <v>0</v>
      </c>
      <c r="AY60" s="45">
        <v>0</v>
      </c>
      <c r="AZ60" s="54">
        <v>3.6194557130000002</v>
      </c>
      <c r="BA60" s="75">
        <v>0</v>
      </c>
      <c r="BB60" s="53">
        <v>0</v>
      </c>
      <c r="BC60" s="45">
        <v>0</v>
      </c>
      <c r="BD60" s="45">
        <v>0</v>
      </c>
      <c r="BE60" s="54">
        <v>0</v>
      </c>
      <c r="BF60" s="75">
        <v>0.08483146000000001</v>
      </c>
      <c r="BG60" s="53">
        <v>12.258029408</v>
      </c>
      <c r="BH60" s="45">
        <v>0</v>
      </c>
      <c r="BI60" s="45">
        <v>0</v>
      </c>
      <c r="BJ60" s="56">
        <v>6.678364000999999</v>
      </c>
      <c r="BK60" s="61">
        <f t="shared" si="3"/>
        <v>46.540240668</v>
      </c>
    </row>
    <row r="61" spans="1:63" ht="12.75">
      <c r="A61" s="101"/>
      <c r="B61" s="3" t="s">
        <v>170</v>
      </c>
      <c r="C61" s="55">
        <v>0</v>
      </c>
      <c r="D61" s="53">
        <v>0</v>
      </c>
      <c r="E61" s="45">
        <v>0</v>
      </c>
      <c r="F61" s="45">
        <v>0</v>
      </c>
      <c r="G61" s="54">
        <v>0</v>
      </c>
      <c r="H61" s="75">
        <v>0</v>
      </c>
      <c r="I61" s="45">
        <v>0</v>
      </c>
      <c r="J61" s="45">
        <v>0</v>
      </c>
      <c r="K61" s="45">
        <v>0</v>
      </c>
      <c r="L61" s="54">
        <v>0</v>
      </c>
      <c r="M61" s="75">
        <v>0</v>
      </c>
      <c r="N61" s="53">
        <v>0</v>
      </c>
      <c r="O61" s="45">
        <v>0</v>
      </c>
      <c r="P61" s="45">
        <v>0</v>
      </c>
      <c r="Q61" s="54">
        <v>0</v>
      </c>
      <c r="R61" s="75">
        <v>0</v>
      </c>
      <c r="S61" s="45">
        <v>0</v>
      </c>
      <c r="T61" s="45">
        <v>0</v>
      </c>
      <c r="U61" s="45">
        <v>0</v>
      </c>
      <c r="V61" s="54">
        <v>0</v>
      </c>
      <c r="W61" s="75">
        <v>0</v>
      </c>
      <c r="X61" s="45">
        <v>0</v>
      </c>
      <c r="Y61" s="45">
        <v>0</v>
      </c>
      <c r="Z61" s="45">
        <v>0</v>
      </c>
      <c r="AA61" s="54">
        <v>0</v>
      </c>
      <c r="AB61" s="75">
        <v>0</v>
      </c>
      <c r="AC61" s="45">
        <v>0</v>
      </c>
      <c r="AD61" s="45">
        <v>0</v>
      </c>
      <c r="AE61" s="45">
        <v>0</v>
      </c>
      <c r="AF61" s="54">
        <v>0</v>
      </c>
      <c r="AG61" s="75">
        <v>0</v>
      </c>
      <c r="AH61" s="45">
        <v>0</v>
      </c>
      <c r="AI61" s="45">
        <v>0</v>
      </c>
      <c r="AJ61" s="45">
        <v>0</v>
      </c>
      <c r="AK61" s="54">
        <v>0</v>
      </c>
      <c r="AL61" s="75">
        <v>0</v>
      </c>
      <c r="AM61" s="45">
        <v>0</v>
      </c>
      <c r="AN61" s="45">
        <v>0</v>
      </c>
      <c r="AO61" s="45">
        <v>0</v>
      </c>
      <c r="AP61" s="54">
        <v>0</v>
      </c>
      <c r="AQ61" s="75">
        <v>0</v>
      </c>
      <c r="AR61" s="53">
        <v>0</v>
      </c>
      <c r="AS61" s="45">
        <v>0</v>
      </c>
      <c r="AT61" s="45">
        <v>0</v>
      </c>
      <c r="AU61" s="54">
        <v>0</v>
      </c>
      <c r="AV61" s="75">
        <v>8.632671613</v>
      </c>
      <c r="AW61" s="45">
        <v>49.437925361000005</v>
      </c>
      <c r="AX61" s="45">
        <v>0</v>
      </c>
      <c r="AY61" s="45">
        <v>0</v>
      </c>
      <c r="AZ61" s="54">
        <v>138.622834096</v>
      </c>
      <c r="BA61" s="75">
        <v>0</v>
      </c>
      <c r="BB61" s="53">
        <v>0</v>
      </c>
      <c r="BC61" s="45">
        <v>0</v>
      </c>
      <c r="BD61" s="45">
        <v>0</v>
      </c>
      <c r="BE61" s="54">
        <v>0</v>
      </c>
      <c r="BF61" s="75">
        <v>1.106154064</v>
      </c>
      <c r="BG61" s="53">
        <v>4.664855333</v>
      </c>
      <c r="BH61" s="45">
        <v>0</v>
      </c>
      <c r="BI61" s="45">
        <v>0</v>
      </c>
      <c r="BJ61" s="56">
        <v>7.361554462000001</v>
      </c>
      <c r="BK61" s="61">
        <f t="shared" si="3"/>
        <v>209.825994929</v>
      </c>
    </row>
    <row r="62" spans="1:63" ht="12.75">
      <c r="A62" s="101"/>
      <c r="B62" s="3" t="s">
        <v>171</v>
      </c>
      <c r="C62" s="55">
        <v>0</v>
      </c>
      <c r="D62" s="53">
        <v>5.9377693549999995</v>
      </c>
      <c r="E62" s="45">
        <v>0</v>
      </c>
      <c r="F62" s="45">
        <v>0</v>
      </c>
      <c r="G62" s="54">
        <v>0</v>
      </c>
      <c r="H62" s="75">
        <v>0.17390313300000002</v>
      </c>
      <c r="I62" s="45">
        <v>0</v>
      </c>
      <c r="J62" s="45">
        <v>0</v>
      </c>
      <c r="K62" s="45">
        <v>0</v>
      </c>
      <c r="L62" s="54">
        <v>12.778079651999999</v>
      </c>
      <c r="M62" s="75">
        <v>0</v>
      </c>
      <c r="N62" s="53">
        <v>0</v>
      </c>
      <c r="O62" s="45">
        <v>0</v>
      </c>
      <c r="P62" s="45">
        <v>0</v>
      </c>
      <c r="Q62" s="54">
        <v>0</v>
      </c>
      <c r="R62" s="75">
        <v>0.086494299</v>
      </c>
      <c r="S62" s="45">
        <v>0</v>
      </c>
      <c r="T62" s="45">
        <v>0</v>
      </c>
      <c r="U62" s="45">
        <v>0</v>
      </c>
      <c r="V62" s="54">
        <v>0.047502155</v>
      </c>
      <c r="W62" s="75">
        <v>0</v>
      </c>
      <c r="X62" s="45">
        <v>0</v>
      </c>
      <c r="Y62" s="45">
        <v>0</v>
      </c>
      <c r="Z62" s="45">
        <v>0</v>
      </c>
      <c r="AA62" s="54">
        <v>0</v>
      </c>
      <c r="AB62" s="75">
        <v>0</v>
      </c>
      <c r="AC62" s="45">
        <v>0</v>
      </c>
      <c r="AD62" s="45">
        <v>0</v>
      </c>
      <c r="AE62" s="45">
        <v>0</v>
      </c>
      <c r="AF62" s="54">
        <v>0</v>
      </c>
      <c r="AG62" s="75">
        <v>0</v>
      </c>
      <c r="AH62" s="45">
        <v>0</v>
      </c>
      <c r="AI62" s="45">
        <v>0</v>
      </c>
      <c r="AJ62" s="45">
        <v>0</v>
      </c>
      <c r="AK62" s="54">
        <v>0</v>
      </c>
      <c r="AL62" s="75">
        <v>0</v>
      </c>
      <c r="AM62" s="45">
        <v>0</v>
      </c>
      <c r="AN62" s="45">
        <v>0</v>
      </c>
      <c r="AO62" s="45">
        <v>0</v>
      </c>
      <c r="AP62" s="54">
        <v>0</v>
      </c>
      <c r="AQ62" s="75">
        <v>0</v>
      </c>
      <c r="AR62" s="53">
        <v>0</v>
      </c>
      <c r="AS62" s="45">
        <v>0</v>
      </c>
      <c r="AT62" s="45">
        <v>0</v>
      </c>
      <c r="AU62" s="54">
        <v>0</v>
      </c>
      <c r="AV62" s="75">
        <v>4.15384652</v>
      </c>
      <c r="AW62" s="45">
        <v>8.012543312</v>
      </c>
      <c r="AX62" s="45">
        <v>0</v>
      </c>
      <c r="AY62" s="45">
        <v>0</v>
      </c>
      <c r="AZ62" s="54">
        <v>31.776952312</v>
      </c>
      <c r="BA62" s="75">
        <v>0</v>
      </c>
      <c r="BB62" s="53">
        <v>0</v>
      </c>
      <c r="BC62" s="45">
        <v>0</v>
      </c>
      <c r="BD62" s="45">
        <v>0</v>
      </c>
      <c r="BE62" s="54">
        <v>0</v>
      </c>
      <c r="BF62" s="75">
        <v>0.365703208</v>
      </c>
      <c r="BG62" s="53">
        <v>0</v>
      </c>
      <c r="BH62" s="45">
        <v>0</v>
      </c>
      <c r="BI62" s="45">
        <v>0</v>
      </c>
      <c r="BJ62" s="56">
        <v>1.180208295</v>
      </c>
      <c r="BK62" s="61">
        <f t="shared" si="3"/>
        <v>64.513002241</v>
      </c>
    </row>
    <row r="63" spans="1:63" ht="12.75">
      <c r="A63" s="101"/>
      <c r="B63" s="3" t="s">
        <v>172</v>
      </c>
      <c r="C63" s="55">
        <v>0</v>
      </c>
      <c r="D63" s="53">
        <v>0</v>
      </c>
      <c r="E63" s="45">
        <v>0</v>
      </c>
      <c r="F63" s="45">
        <v>0</v>
      </c>
      <c r="G63" s="54">
        <v>0</v>
      </c>
      <c r="H63" s="75">
        <v>0.173165435</v>
      </c>
      <c r="I63" s="45">
        <v>0</v>
      </c>
      <c r="J63" s="45">
        <v>0</v>
      </c>
      <c r="K63" s="45">
        <v>0</v>
      </c>
      <c r="L63" s="54">
        <v>1.717571742</v>
      </c>
      <c r="M63" s="75">
        <v>0</v>
      </c>
      <c r="N63" s="53">
        <v>0</v>
      </c>
      <c r="O63" s="45">
        <v>0</v>
      </c>
      <c r="P63" s="45">
        <v>0</v>
      </c>
      <c r="Q63" s="54">
        <v>0</v>
      </c>
      <c r="R63" s="75">
        <v>0.002872194</v>
      </c>
      <c r="S63" s="45">
        <v>0</v>
      </c>
      <c r="T63" s="45">
        <v>0</v>
      </c>
      <c r="U63" s="45">
        <v>0</v>
      </c>
      <c r="V63" s="54">
        <v>0</v>
      </c>
      <c r="W63" s="75">
        <v>0</v>
      </c>
      <c r="X63" s="45">
        <v>0</v>
      </c>
      <c r="Y63" s="45">
        <v>0</v>
      </c>
      <c r="Z63" s="45">
        <v>0</v>
      </c>
      <c r="AA63" s="54">
        <v>0</v>
      </c>
      <c r="AB63" s="75">
        <v>0</v>
      </c>
      <c r="AC63" s="45">
        <v>0</v>
      </c>
      <c r="AD63" s="45">
        <v>0</v>
      </c>
      <c r="AE63" s="45">
        <v>0</v>
      </c>
      <c r="AF63" s="54">
        <v>0</v>
      </c>
      <c r="AG63" s="75">
        <v>0</v>
      </c>
      <c r="AH63" s="45">
        <v>0</v>
      </c>
      <c r="AI63" s="45">
        <v>0</v>
      </c>
      <c r="AJ63" s="45">
        <v>0</v>
      </c>
      <c r="AK63" s="54">
        <v>0</v>
      </c>
      <c r="AL63" s="75">
        <v>0</v>
      </c>
      <c r="AM63" s="45">
        <v>0</v>
      </c>
      <c r="AN63" s="45">
        <v>0</v>
      </c>
      <c r="AO63" s="45">
        <v>0</v>
      </c>
      <c r="AP63" s="54">
        <v>0</v>
      </c>
      <c r="AQ63" s="75">
        <v>0</v>
      </c>
      <c r="AR63" s="53">
        <v>0</v>
      </c>
      <c r="AS63" s="45">
        <v>0</v>
      </c>
      <c r="AT63" s="45">
        <v>0</v>
      </c>
      <c r="AU63" s="54">
        <v>0</v>
      </c>
      <c r="AV63" s="75">
        <v>2.126801941</v>
      </c>
      <c r="AW63" s="45">
        <v>5.046158324</v>
      </c>
      <c r="AX63" s="45">
        <v>0</v>
      </c>
      <c r="AY63" s="45">
        <v>0</v>
      </c>
      <c r="AZ63" s="54">
        <v>19.985450423</v>
      </c>
      <c r="BA63" s="75">
        <v>0</v>
      </c>
      <c r="BB63" s="53">
        <v>0</v>
      </c>
      <c r="BC63" s="45">
        <v>0</v>
      </c>
      <c r="BD63" s="45">
        <v>0</v>
      </c>
      <c r="BE63" s="54">
        <v>0</v>
      </c>
      <c r="BF63" s="75">
        <v>0.27782062</v>
      </c>
      <c r="BG63" s="53">
        <v>0.285085161</v>
      </c>
      <c r="BH63" s="45">
        <v>0</v>
      </c>
      <c r="BI63" s="45">
        <v>0</v>
      </c>
      <c r="BJ63" s="56">
        <v>2.622213313</v>
      </c>
      <c r="BK63" s="61">
        <f t="shared" si="3"/>
        <v>32.237139153</v>
      </c>
    </row>
    <row r="64" spans="1:63" ht="12.75">
      <c r="A64" s="101"/>
      <c r="B64" s="3" t="s">
        <v>173</v>
      </c>
      <c r="C64" s="55">
        <v>0</v>
      </c>
      <c r="D64" s="53">
        <v>5.62208387</v>
      </c>
      <c r="E64" s="45">
        <v>0</v>
      </c>
      <c r="F64" s="45">
        <v>0</v>
      </c>
      <c r="G64" s="54">
        <v>0</v>
      </c>
      <c r="H64" s="75">
        <v>0.177899527</v>
      </c>
      <c r="I64" s="45">
        <v>3.373250322</v>
      </c>
      <c r="J64" s="45">
        <v>0</v>
      </c>
      <c r="K64" s="45">
        <v>0</v>
      </c>
      <c r="L64" s="54">
        <v>1.551788471</v>
      </c>
      <c r="M64" s="75">
        <v>0</v>
      </c>
      <c r="N64" s="53">
        <v>0</v>
      </c>
      <c r="O64" s="45">
        <v>0</v>
      </c>
      <c r="P64" s="45">
        <v>0</v>
      </c>
      <c r="Q64" s="54">
        <v>0</v>
      </c>
      <c r="R64" s="75">
        <v>0.17476753</v>
      </c>
      <c r="S64" s="45">
        <v>16.86625161</v>
      </c>
      <c r="T64" s="45">
        <v>0</v>
      </c>
      <c r="U64" s="45">
        <v>0</v>
      </c>
      <c r="V64" s="54">
        <v>1.46808688</v>
      </c>
      <c r="W64" s="75">
        <v>0</v>
      </c>
      <c r="X64" s="45">
        <v>0</v>
      </c>
      <c r="Y64" s="45">
        <v>0</v>
      </c>
      <c r="Z64" s="45">
        <v>0</v>
      </c>
      <c r="AA64" s="54">
        <v>0</v>
      </c>
      <c r="AB64" s="75">
        <v>0</v>
      </c>
      <c r="AC64" s="45">
        <v>0</v>
      </c>
      <c r="AD64" s="45">
        <v>0</v>
      </c>
      <c r="AE64" s="45">
        <v>0</v>
      </c>
      <c r="AF64" s="54">
        <v>0</v>
      </c>
      <c r="AG64" s="75">
        <v>0</v>
      </c>
      <c r="AH64" s="45">
        <v>0</v>
      </c>
      <c r="AI64" s="45">
        <v>0</v>
      </c>
      <c r="AJ64" s="45">
        <v>0</v>
      </c>
      <c r="AK64" s="54">
        <v>0</v>
      </c>
      <c r="AL64" s="75">
        <v>0</v>
      </c>
      <c r="AM64" s="45">
        <v>0</v>
      </c>
      <c r="AN64" s="45">
        <v>0</v>
      </c>
      <c r="AO64" s="45">
        <v>0</v>
      </c>
      <c r="AP64" s="54">
        <v>0</v>
      </c>
      <c r="AQ64" s="75">
        <v>0</v>
      </c>
      <c r="AR64" s="53">
        <v>0</v>
      </c>
      <c r="AS64" s="45">
        <v>0</v>
      </c>
      <c r="AT64" s="45">
        <v>0</v>
      </c>
      <c r="AU64" s="54">
        <v>0</v>
      </c>
      <c r="AV64" s="75">
        <v>2.3811687839999998</v>
      </c>
      <c r="AW64" s="45">
        <v>7.799466761</v>
      </c>
      <c r="AX64" s="45">
        <v>0</v>
      </c>
      <c r="AY64" s="45">
        <v>0</v>
      </c>
      <c r="AZ64" s="54">
        <v>39.396771773999994</v>
      </c>
      <c r="BA64" s="75">
        <v>0</v>
      </c>
      <c r="BB64" s="53">
        <v>0</v>
      </c>
      <c r="BC64" s="45">
        <v>0</v>
      </c>
      <c r="BD64" s="45">
        <v>0</v>
      </c>
      <c r="BE64" s="54">
        <v>0</v>
      </c>
      <c r="BF64" s="75">
        <v>0.625276331</v>
      </c>
      <c r="BG64" s="53">
        <v>0.368673871</v>
      </c>
      <c r="BH64" s="45">
        <v>0</v>
      </c>
      <c r="BI64" s="45">
        <v>0</v>
      </c>
      <c r="BJ64" s="56">
        <v>2.034532972</v>
      </c>
      <c r="BK64" s="108">
        <f t="shared" si="3"/>
        <v>81.84001870299998</v>
      </c>
    </row>
    <row r="65" spans="1:63" ht="12.75">
      <c r="A65" s="101"/>
      <c r="B65" s="3" t="s">
        <v>174</v>
      </c>
      <c r="C65" s="55">
        <v>0</v>
      </c>
      <c r="D65" s="53">
        <v>41.516951625</v>
      </c>
      <c r="E65" s="45">
        <v>0</v>
      </c>
      <c r="F65" s="45">
        <v>0</v>
      </c>
      <c r="G65" s="54">
        <v>0</v>
      </c>
      <c r="H65" s="75">
        <v>0.171919246</v>
      </c>
      <c r="I65" s="45">
        <v>57.515531258</v>
      </c>
      <c r="J65" s="45">
        <v>0</v>
      </c>
      <c r="K65" s="45">
        <v>0</v>
      </c>
      <c r="L65" s="54">
        <v>21.95416648</v>
      </c>
      <c r="M65" s="75">
        <v>0</v>
      </c>
      <c r="N65" s="53">
        <v>0</v>
      </c>
      <c r="O65" s="45">
        <v>0</v>
      </c>
      <c r="P65" s="45">
        <v>0</v>
      </c>
      <c r="Q65" s="54">
        <v>0</v>
      </c>
      <c r="R65" s="75">
        <v>0.038429655</v>
      </c>
      <c r="S65" s="45">
        <v>0</v>
      </c>
      <c r="T65" s="45">
        <v>5.812373228</v>
      </c>
      <c r="U65" s="45">
        <v>0</v>
      </c>
      <c r="V65" s="54">
        <v>0.055355934999999995</v>
      </c>
      <c r="W65" s="75">
        <v>0</v>
      </c>
      <c r="X65" s="45">
        <v>0</v>
      </c>
      <c r="Y65" s="45">
        <v>0</v>
      </c>
      <c r="Z65" s="45">
        <v>0</v>
      </c>
      <c r="AA65" s="54">
        <v>0</v>
      </c>
      <c r="AB65" s="75">
        <v>0</v>
      </c>
      <c r="AC65" s="45">
        <v>0</v>
      </c>
      <c r="AD65" s="45">
        <v>0</v>
      </c>
      <c r="AE65" s="45">
        <v>0</v>
      </c>
      <c r="AF65" s="54">
        <v>0</v>
      </c>
      <c r="AG65" s="75">
        <v>0</v>
      </c>
      <c r="AH65" s="45">
        <v>0</v>
      </c>
      <c r="AI65" s="45">
        <v>0</v>
      </c>
      <c r="AJ65" s="45">
        <v>0</v>
      </c>
      <c r="AK65" s="54">
        <v>0</v>
      </c>
      <c r="AL65" s="75">
        <v>0</v>
      </c>
      <c r="AM65" s="45">
        <v>0</v>
      </c>
      <c r="AN65" s="45">
        <v>0</v>
      </c>
      <c r="AO65" s="45">
        <v>0</v>
      </c>
      <c r="AP65" s="54">
        <v>0</v>
      </c>
      <c r="AQ65" s="75">
        <v>0</v>
      </c>
      <c r="AR65" s="53">
        <v>0</v>
      </c>
      <c r="AS65" s="45">
        <v>0</v>
      </c>
      <c r="AT65" s="45">
        <v>0</v>
      </c>
      <c r="AU65" s="54">
        <v>0</v>
      </c>
      <c r="AV65" s="75">
        <v>1.1953744219999998</v>
      </c>
      <c r="AW65" s="45">
        <v>10.284231431</v>
      </c>
      <c r="AX65" s="45">
        <v>0</v>
      </c>
      <c r="AY65" s="45">
        <v>0</v>
      </c>
      <c r="AZ65" s="54">
        <v>6.358226812000001</v>
      </c>
      <c r="BA65" s="75">
        <v>0</v>
      </c>
      <c r="BB65" s="53">
        <v>0</v>
      </c>
      <c r="BC65" s="45">
        <v>0</v>
      </c>
      <c r="BD65" s="45">
        <v>0</v>
      </c>
      <c r="BE65" s="54">
        <v>0</v>
      </c>
      <c r="BF65" s="75">
        <v>0.125996122</v>
      </c>
      <c r="BG65" s="53">
        <v>1.104643548</v>
      </c>
      <c r="BH65" s="45">
        <v>0</v>
      </c>
      <c r="BI65" s="45">
        <v>0</v>
      </c>
      <c r="BJ65" s="56">
        <v>15.699035968</v>
      </c>
      <c r="BK65" s="109">
        <f t="shared" si="3"/>
        <v>161.83223573</v>
      </c>
    </row>
    <row r="66" spans="1:63" ht="12.75">
      <c r="A66" s="101"/>
      <c r="B66" s="3" t="s">
        <v>175</v>
      </c>
      <c r="C66" s="55">
        <v>0</v>
      </c>
      <c r="D66" s="53">
        <v>0</v>
      </c>
      <c r="E66" s="45">
        <v>0</v>
      </c>
      <c r="F66" s="45">
        <v>0</v>
      </c>
      <c r="G66" s="54">
        <v>0</v>
      </c>
      <c r="H66" s="75">
        <v>0.544764396</v>
      </c>
      <c r="I66" s="45">
        <v>40.927075794</v>
      </c>
      <c r="J66" s="45">
        <v>0</v>
      </c>
      <c r="K66" s="45">
        <v>0</v>
      </c>
      <c r="L66" s="54">
        <v>4.243435022</v>
      </c>
      <c r="M66" s="75">
        <v>0</v>
      </c>
      <c r="N66" s="53">
        <v>0</v>
      </c>
      <c r="O66" s="45">
        <v>0</v>
      </c>
      <c r="P66" s="45">
        <v>0</v>
      </c>
      <c r="Q66" s="54">
        <v>0</v>
      </c>
      <c r="R66" s="75">
        <v>0.10797951399999998</v>
      </c>
      <c r="S66" s="45">
        <v>0</v>
      </c>
      <c r="T66" s="45">
        <v>0</v>
      </c>
      <c r="U66" s="45">
        <v>0</v>
      </c>
      <c r="V66" s="54">
        <v>0.416296491</v>
      </c>
      <c r="W66" s="75">
        <v>0</v>
      </c>
      <c r="X66" s="45">
        <v>0</v>
      </c>
      <c r="Y66" s="45">
        <v>0</v>
      </c>
      <c r="Z66" s="45">
        <v>0</v>
      </c>
      <c r="AA66" s="54">
        <v>0</v>
      </c>
      <c r="AB66" s="75">
        <v>0</v>
      </c>
      <c r="AC66" s="45">
        <v>0</v>
      </c>
      <c r="AD66" s="45">
        <v>0</v>
      </c>
      <c r="AE66" s="45">
        <v>0</v>
      </c>
      <c r="AF66" s="54">
        <v>0.275801371</v>
      </c>
      <c r="AG66" s="75">
        <v>0</v>
      </c>
      <c r="AH66" s="45">
        <v>0</v>
      </c>
      <c r="AI66" s="45">
        <v>0</v>
      </c>
      <c r="AJ66" s="45">
        <v>0</v>
      </c>
      <c r="AK66" s="54">
        <v>0</v>
      </c>
      <c r="AL66" s="75">
        <v>0</v>
      </c>
      <c r="AM66" s="45">
        <v>0</v>
      </c>
      <c r="AN66" s="45">
        <v>0</v>
      </c>
      <c r="AO66" s="45">
        <v>0</v>
      </c>
      <c r="AP66" s="54">
        <v>0</v>
      </c>
      <c r="AQ66" s="75">
        <v>0</v>
      </c>
      <c r="AR66" s="53">
        <v>5.51602742</v>
      </c>
      <c r="AS66" s="45">
        <v>0</v>
      </c>
      <c r="AT66" s="45">
        <v>0</v>
      </c>
      <c r="AU66" s="54">
        <v>0</v>
      </c>
      <c r="AV66" s="75">
        <v>1.155787984</v>
      </c>
      <c r="AW66" s="45">
        <v>14.738825266</v>
      </c>
      <c r="AX66" s="45">
        <v>0</v>
      </c>
      <c r="AY66" s="45">
        <v>0</v>
      </c>
      <c r="AZ66" s="54">
        <v>25.241499878</v>
      </c>
      <c r="BA66" s="75">
        <v>0</v>
      </c>
      <c r="BB66" s="53">
        <v>0</v>
      </c>
      <c r="BC66" s="45">
        <v>0</v>
      </c>
      <c r="BD66" s="45">
        <v>0</v>
      </c>
      <c r="BE66" s="54">
        <v>0</v>
      </c>
      <c r="BF66" s="75">
        <v>0.364277348</v>
      </c>
      <c r="BG66" s="53">
        <v>3.4280458049999996</v>
      </c>
      <c r="BH66" s="45">
        <v>0</v>
      </c>
      <c r="BI66" s="45">
        <v>0</v>
      </c>
      <c r="BJ66" s="56">
        <v>0.441282194</v>
      </c>
      <c r="BK66" s="106">
        <f t="shared" si="3"/>
        <v>97.40109848299998</v>
      </c>
    </row>
    <row r="67" spans="1:63" ht="12.75">
      <c r="A67" s="101"/>
      <c r="B67" s="102" t="s">
        <v>176</v>
      </c>
      <c r="C67" s="55">
        <v>0</v>
      </c>
      <c r="D67" s="103">
        <v>5.5405741950000005</v>
      </c>
      <c r="E67" s="55">
        <v>0</v>
      </c>
      <c r="F67" s="55">
        <v>0</v>
      </c>
      <c r="G67" s="43">
        <v>0</v>
      </c>
      <c r="H67" s="75">
        <v>0.4353772570000001</v>
      </c>
      <c r="I67" s="55">
        <v>0.055405742</v>
      </c>
      <c r="J67" s="55">
        <v>0</v>
      </c>
      <c r="K67" s="55">
        <v>0</v>
      </c>
      <c r="L67" s="43">
        <v>38.315972302</v>
      </c>
      <c r="M67" s="75">
        <v>0</v>
      </c>
      <c r="N67" s="103">
        <v>0</v>
      </c>
      <c r="O67" s="55">
        <v>0</v>
      </c>
      <c r="P67" s="55">
        <v>0</v>
      </c>
      <c r="Q67" s="43">
        <v>0</v>
      </c>
      <c r="R67" s="75">
        <v>0.153821402</v>
      </c>
      <c r="S67" s="55">
        <v>6.648689034</v>
      </c>
      <c r="T67" s="55">
        <v>2.216229678</v>
      </c>
      <c r="U67" s="55">
        <v>0</v>
      </c>
      <c r="V67" s="43">
        <v>0</v>
      </c>
      <c r="W67" s="75">
        <v>0</v>
      </c>
      <c r="X67" s="55">
        <v>0</v>
      </c>
      <c r="Y67" s="55">
        <v>0</v>
      </c>
      <c r="Z67" s="55">
        <v>0</v>
      </c>
      <c r="AA67" s="43">
        <v>0</v>
      </c>
      <c r="AB67" s="75">
        <v>0</v>
      </c>
      <c r="AC67" s="55">
        <v>0</v>
      </c>
      <c r="AD67" s="55">
        <v>0</v>
      </c>
      <c r="AE67" s="55">
        <v>0</v>
      </c>
      <c r="AF67" s="43">
        <v>0</v>
      </c>
      <c r="AG67" s="75">
        <v>0</v>
      </c>
      <c r="AH67" s="55">
        <v>0</v>
      </c>
      <c r="AI67" s="55">
        <v>0</v>
      </c>
      <c r="AJ67" s="55">
        <v>0</v>
      </c>
      <c r="AK67" s="43">
        <v>0</v>
      </c>
      <c r="AL67" s="75">
        <v>0</v>
      </c>
      <c r="AM67" s="55">
        <v>0</v>
      </c>
      <c r="AN67" s="55">
        <v>0</v>
      </c>
      <c r="AO67" s="55">
        <v>0</v>
      </c>
      <c r="AP67" s="43">
        <v>0</v>
      </c>
      <c r="AQ67" s="75">
        <v>0</v>
      </c>
      <c r="AR67" s="103">
        <v>0</v>
      </c>
      <c r="AS67" s="55">
        <v>0</v>
      </c>
      <c r="AT67" s="55">
        <v>0</v>
      </c>
      <c r="AU67" s="43">
        <v>0</v>
      </c>
      <c r="AV67" s="75">
        <v>3.1369053950000003</v>
      </c>
      <c r="AW67" s="55">
        <v>18.296292632</v>
      </c>
      <c r="AX67" s="55">
        <v>0</v>
      </c>
      <c r="AY67" s="55">
        <v>0</v>
      </c>
      <c r="AZ67" s="43">
        <v>30.779554369000003</v>
      </c>
      <c r="BA67" s="75">
        <v>0</v>
      </c>
      <c r="BB67" s="103">
        <v>0</v>
      </c>
      <c r="BC67" s="55">
        <v>0</v>
      </c>
      <c r="BD67" s="55">
        <v>0</v>
      </c>
      <c r="BE67" s="43">
        <v>0</v>
      </c>
      <c r="BF67" s="75">
        <v>0.5610750130000001</v>
      </c>
      <c r="BG67" s="103">
        <v>0.022050368</v>
      </c>
      <c r="BH67" s="55">
        <v>0</v>
      </c>
      <c r="BI67" s="55">
        <v>0</v>
      </c>
      <c r="BJ67" s="43">
        <v>2.661863871</v>
      </c>
      <c r="BK67" s="61">
        <f t="shared" si="3"/>
        <v>108.82381125799999</v>
      </c>
    </row>
    <row r="68" spans="1:63" ht="13.5" thickBot="1">
      <c r="A68" s="101"/>
      <c r="B68" s="102" t="s">
        <v>182</v>
      </c>
      <c r="C68" s="55">
        <v>0</v>
      </c>
      <c r="D68" s="103">
        <v>0</v>
      </c>
      <c r="E68" s="55">
        <v>0</v>
      </c>
      <c r="F68" s="55">
        <v>0</v>
      </c>
      <c r="G68" s="43">
        <v>0</v>
      </c>
      <c r="H68" s="75">
        <v>0.121840814</v>
      </c>
      <c r="I68" s="55">
        <v>1.799560227</v>
      </c>
      <c r="J68" s="55">
        <v>0</v>
      </c>
      <c r="K68" s="55">
        <v>0</v>
      </c>
      <c r="L68" s="43">
        <v>3.0380810879999998</v>
      </c>
      <c r="M68" s="75">
        <v>0</v>
      </c>
      <c r="N68" s="103">
        <v>0</v>
      </c>
      <c r="O68" s="55">
        <v>0</v>
      </c>
      <c r="P68" s="55">
        <v>0</v>
      </c>
      <c r="Q68" s="43">
        <v>0</v>
      </c>
      <c r="R68" s="75">
        <v>0.068806714</v>
      </c>
      <c r="S68" s="55">
        <v>10.585648390000001</v>
      </c>
      <c r="T68" s="55">
        <v>0</v>
      </c>
      <c r="U68" s="55">
        <v>0</v>
      </c>
      <c r="V68" s="43">
        <v>0.148199078</v>
      </c>
      <c r="W68" s="75">
        <v>0</v>
      </c>
      <c r="X68" s="55">
        <v>0</v>
      </c>
      <c r="Y68" s="55">
        <v>0</v>
      </c>
      <c r="Z68" s="55">
        <v>0</v>
      </c>
      <c r="AA68" s="43">
        <v>0</v>
      </c>
      <c r="AB68" s="75">
        <v>0</v>
      </c>
      <c r="AC68" s="55">
        <v>0</v>
      </c>
      <c r="AD68" s="55">
        <v>0</v>
      </c>
      <c r="AE68" s="55">
        <v>0</v>
      </c>
      <c r="AF68" s="43">
        <v>0</v>
      </c>
      <c r="AG68" s="75">
        <v>0</v>
      </c>
      <c r="AH68" s="55">
        <v>0</v>
      </c>
      <c r="AI68" s="55">
        <v>0</v>
      </c>
      <c r="AJ68" s="55">
        <v>0</v>
      </c>
      <c r="AK68" s="43">
        <v>0</v>
      </c>
      <c r="AL68" s="75">
        <v>0</v>
      </c>
      <c r="AM68" s="55">
        <v>0</v>
      </c>
      <c r="AN68" s="55">
        <v>0</v>
      </c>
      <c r="AO68" s="55">
        <v>0</v>
      </c>
      <c r="AP68" s="43">
        <v>0</v>
      </c>
      <c r="AQ68" s="75">
        <v>0</v>
      </c>
      <c r="AR68" s="103">
        <v>0</v>
      </c>
      <c r="AS68" s="55">
        <v>0</v>
      </c>
      <c r="AT68" s="55">
        <v>0</v>
      </c>
      <c r="AU68" s="43">
        <v>0</v>
      </c>
      <c r="AV68" s="75">
        <v>1.7926892770000002</v>
      </c>
      <c r="AW68" s="55">
        <v>8.438205491</v>
      </c>
      <c r="AX68" s="55">
        <v>0</v>
      </c>
      <c r="AY68" s="55">
        <v>0</v>
      </c>
      <c r="AZ68" s="43">
        <v>24.877339036000002</v>
      </c>
      <c r="BA68" s="75">
        <v>0</v>
      </c>
      <c r="BB68" s="103">
        <v>0</v>
      </c>
      <c r="BC68" s="55">
        <v>0</v>
      </c>
      <c r="BD68" s="55">
        <v>0</v>
      </c>
      <c r="BE68" s="43">
        <v>0</v>
      </c>
      <c r="BF68" s="75">
        <v>0.168576164</v>
      </c>
      <c r="BG68" s="103">
        <v>0.021016307</v>
      </c>
      <c r="BH68" s="55">
        <v>0</v>
      </c>
      <c r="BI68" s="55">
        <v>0</v>
      </c>
      <c r="BJ68" s="43">
        <v>0.580852693</v>
      </c>
      <c r="BK68" s="110">
        <f t="shared" si="3"/>
        <v>51.640815278999995</v>
      </c>
    </row>
    <row r="69" spans="1:63" ht="13.5" thickBot="1">
      <c r="A69" s="36"/>
      <c r="B69" s="37" t="s">
        <v>182</v>
      </c>
      <c r="C69" s="98">
        <f>SUM(C16:C68)</f>
        <v>0</v>
      </c>
      <c r="D69" s="98">
        <f aca="true" t="shared" si="4" ref="D69:BJ69">SUM(D16:D68)</f>
        <v>470.16430899899996</v>
      </c>
      <c r="E69" s="98">
        <f t="shared" si="4"/>
        <v>0</v>
      </c>
      <c r="F69" s="98">
        <f t="shared" si="4"/>
        <v>0</v>
      </c>
      <c r="G69" s="98">
        <f t="shared" si="4"/>
        <v>0</v>
      </c>
      <c r="H69" s="98">
        <f t="shared" si="4"/>
        <v>9.403518627</v>
      </c>
      <c r="I69" s="98">
        <f t="shared" si="4"/>
        <v>1381.2795975210004</v>
      </c>
      <c r="J69" s="98">
        <f t="shared" si="4"/>
        <v>0</v>
      </c>
      <c r="K69" s="98">
        <f t="shared" si="4"/>
        <v>0</v>
      </c>
      <c r="L69" s="98">
        <f t="shared" si="4"/>
        <v>392.70464095399996</v>
      </c>
      <c r="M69" s="98">
        <f t="shared" si="4"/>
        <v>0</v>
      </c>
      <c r="N69" s="98">
        <f t="shared" si="4"/>
        <v>0</v>
      </c>
      <c r="O69" s="98">
        <f t="shared" si="4"/>
        <v>0</v>
      </c>
      <c r="P69" s="98">
        <f t="shared" si="4"/>
        <v>0</v>
      </c>
      <c r="Q69" s="98">
        <f t="shared" si="4"/>
        <v>0</v>
      </c>
      <c r="R69" s="98">
        <f t="shared" si="4"/>
        <v>2.1907234900000003</v>
      </c>
      <c r="S69" s="98">
        <f t="shared" si="4"/>
        <v>302.53462543999996</v>
      </c>
      <c r="T69" s="98">
        <f t="shared" si="4"/>
        <v>12.961377744999998</v>
      </c>
      <c r="U69" s="98">
        <f t="shared" si="4"/>
        <v>0</v>
      </c>
      <c r="V69" s="98">
        <f t="shared" si="4"/>
        <v>9.134555607999998</v>
      </c>
      <c r="W69" s="98">
        <f t="shared" si="4"/>
        <v>0</v>
      </c>
      <c r="X69" s="98">
        <f t="shared" si="4"/>
        <v>0</v>
      </c>
      <c r="Y69" s="98">
        <f t="shared" si="4"/>
        <v>0</v>
      </c>
      <c r="Z69" s="98">
        <f t="shared" si="4"/>
        <v>0</v>
      </c>
      <c r="AA69" s="98">
        <f t="shared" si="4"/>
        <v>0</v>
      </c>
      <c r="AB69" s="98">
        <f t="shared" si="4"/>
        <v>0.028029921000000003</v>
      </c>
      <c r="AC69" s="98">
        <f t="shared" si="4"/>
        <v>0</v>
      </c>
      <c r="AD69" s="98">
        <f t="shared" si="4"/>
        <v>0</v>
      </c>
      <c r="AE69" s="98">
        <f t="shared" si="4"/>
        <v>0</v>
      </c>
      <c r="AF69" s="98">
        <f t="shared" si="4"/>
        <v>0.275801371</v>
      </c>
      <c r="AG69" s="98">
        <f t="shared" si="4"/>
        <v>0</v>
      </c>
      <c r="AH69" s="98">
        <f t="shared" si="4"/>
        <v>0</v>
      </c>
      <c r="AI69" s="98">
        <f t="shared" si="4"/>
        <v>0</v>
      </c>
      <c r="AJ69" s="98">
        <f t="shared" si="4"/>
        <v>0</v>
      </c>
      <c r="AK69" s="98">
        <f t="shared" si="4"/>
        <v>0</v>
      </c>
      <c r="AL69" s="98">
        <f t="shared" si="4"/>
        <v>0.0038477900000000002</v>
      </c>
      <c r="AM69" s="98">
        <f t="shared" si="4"/>
        <v>0</v>
      </c>
      <c r="AN69" s="98">
        <f t="shared" si="4"/>
        <v>0</v>
      </c>
      <c r="AO69" s="98">
        <f t="shared" si="4"/>
        <v>0</v>
      </c>
      <c r="AP69" s="98">
        <f t="shared" si="4"/>
        <v>0</v>
      </c>
      <c r="AQ69" s="98">
        <f t="shared" si="4"/>
        <v>0</v>
      </c>
      <c r="AR69" s="98">
        <f t="shared" si="4"/>
        <v>23.837625197</v>
      </c>
      <c r="AS69" s="98">
        <f t="shared" si="4"/>
        <v>0</v>
      </c>
      <c r="AT69" s="98">
        <f t="shared" si="4"/>
        <v>0</v>
      </c>
      <c r="AU69" s="98">
        <f t="shared" si="4"/>
        <v>0</v>
      </c>
      <c r="AV69" s="98">
        <f t="shared" si="4"/>
        <v>316.718115041</v>
      </c>
      <c r="AW69" s="98">
        <f t="shared" si="4"/>
        <v>661.1143645530001</v>
      </c>
      <c r="AX69" s="98">
        <f t="shared" si="4"/>
        <v>0</v>
      </c>
      <c r="AY69" s="98">
        <f t="shared" si="4"/>
        <v>0</v>
      </c>
      <c r="AZ69" s="98">
        <f t="shared" si="4"/>
        <v>1959.723442499</v>
      </c>
      <c r="BA69" s="98">
        <f t="shared" si="4"/>
        <v>0</v>
      </c>
      <c r="BB69" s="98">
        <f t="shared" si="4"/>
        <v>0</v>
      </c>
      <c r="BC69" s="98">
        <f t="shared" si="4"/>
        <v>0</v>
      </c>
      <c r="BD69" s="98">
        <f t="shared" si="4"/>
        <v>0</v>
      </c>
      <c r="BE69" s="98">
        <f t="shared" si="4"/>
        <v>0</v>
      </c>
      <c r="BF69" s="98">
        <f t="shared" si="4"/>
        <v>72.59675214800001</v>
      </c>
      <c r="BG69" s="98">
        <f t="shared" si="4"/>
        <v>151.560953793</v>
      </c>
      <c r="BH69" s="98">
        <f t="shared" si="4"/>
        <v>0.708078</v>
      </c>
      <c r="BI69" s="98">
        <f t="shared" si="4"/>
        <v>0</v>
      </c>
      <c r="BJ69" s="104">
        <f t="shared" si="4"/>
        <v>260.28326779299994</v>
      </c>
      <c r="BK69" s="107">
        <f>SUM(BK16:BK68)</f>
        <v>6027.22362649</v>
      </c>
    </row>
    <row r="70" spans="1:63" ht="12.75">
      <c r="A70" s="11" t="s">
        <v>75</v>
      </c>
      <c r="B70" s="18" t="s">
        <v>15</v>
      </c>
      <c r="C70" s="126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44"/>
    </row>
    <row r="71" spans="1:63" ht="12.75">
      <c r="A71" s="11"/>
      <c r="B71" s="19" t="s">
        <v>33</v>
      </c>
      <c r="C71" s="57"/>
      <c r="D71" s="58"/>
      <c r="E71" s="59"/>
      <c r="F71" s="59"/>
      <c r="G71" s="60"/>
      <c r="H71" s="57"/>
      <c r="I71" s="59"/>
      <c r="J71" s="59"/>
      <c r="K71" s="59"/>
      <c r="L71" s="60"/>
      <c r="M71" s="57"/>
      <c r="N71" s="58"/>
      <c r="O71" s="59"/>
      <c r="P71" s="59"/>
      <c r="Q71" s="60"/>
      <c r="R71" s="57"/>
      <c r="S71" s="59"/>
      <c r="T71" s="59"/>
      <c r="U71" s="59"/>
      <c r="V71" s="60"/>
      <c r="W71" s="57"/>
      <c r="X71" s="59"/>
      <c r="Y71" s="59"/>
      <c r="Z71" s="59"/>
      <c r="AA71" s="60"/>
      <c r="AB71" s="57"/>
      <c r="AC71" s="59"/>
      <c r="AD71" s="59"/>
      <c r="AE71" s="59"/>
      <c r="AF71" s="60"/>
      <c r="AG71" s="57"/>
      <c r="AH71" s="59"/>
      <c r="AI71" s="59"/>
      <c r="AJ71" s="59"/>
      <c r="AK71" s="60"/>
      <c r="AL71" s="57"/>
      <c r="AM71" s="59"/>
      <c r="AN71" s="59"/>
      <c r="AO71" s="59"/>
      <c r="AP71" s="60"/>
      <c r="AQ71" s="57"/>
      <c r="AR71" s="58"/>
      <c r="AS71" s="59"/>
      <c r="AT71" s="59"/>
      <c r="AU71" s="60"/>
      <c r="AV71" s="57"/>
      <c r="AW71" s="59"/>
      <c r="AX71" s="59"/>
      <c r="AY71" s="59"/>
      <c r="AZ71" s="60"/>
      <c r="BA71" s="57"/>
      <c r="BB71" s="58"/>
      <c r="BC71" s="59"/>
      <c r="BD71" s="59"/>
      <c r="BE71" s="60"/>
      <c r="BF71" s="57"/>
      <c r="BG71" s="58"/>
      <c r="BH71" s="59"/>
      <c r="BI71" s="59"/>
      <c r="BJ71" s="60"/>
      <c r="BK71" s="61"/>
    </row>
    <row r="72" spans="1:63" ht="12.75">
      <c r="A72" s="36"/>
      <c r="B72" s="37" t="s">
        <v>88</v>
      </c>
      <c r="C72" s="62"/>
      <c r="D72" s="63"/>
      <c r="E72" s="63"/>
      <c r="F72" s="63"/>
      <c r="G72" s="64"/>
      <c r="H72" s="62"/>
      <c r="I72" s="63"/>
      <c r="J72" s="63"/>
      <c r="K72" s="63"/>
      <c r="L72" s="64"/>
      <c r="M72" s="62"/>
      <c r="N72" s="63"/>
      <c r="O72" s="63"/>
      <c r="P72" s="63"/>
      <c r="Q72" s="64"/>
      <c r="R72" s="62"/>
      <c r="S72" s="63"/>
      <c r="T72" s="63"/>
      <c r="U72" s="63"/>
      <c r="V72" s="64"/>
      <c r="W72" s="62"/>
      <c r="X72" s="63"/>
      <c r="Y72" s="63"/>
      <c r="Z72" s="63"/>
      <c r="AA72" s="64"/>
      <c r="AB72" s="62"/>
      <c r="AC72" s="63"/>
      <c r="AD72" s="63"/>
      <c r="AE72" s="63"/>
      <c r="AF72" s="64"/>
      <c r="AG72" s="62"/>
      <c r="AH72" s="63"/>
      <c r="AI72" s="63"/>
      <c r="AJ72" s="63"/>
      <c r="AK72" s="64"/>
      <c r="AL72" s="62"/>
      <c r="AM72" s="63"/>
      <c r="AN72" s="63"/>
      <c r="AO72" s="63"/>
      <c r="AP72" s="64"/>
      <c r="AQ72" s="62"/>
      <c r="AR72" s="63"/>
      <c r="AS72" s="63"/>
      <c r="AT72" s="63"/>
      <c r="AU72" s="64"/>
      <c r="AV72" s="62"/>
      <c r="AW72" s="63"/>
      <c r="AX72" s="63"/>
      <c r="AY72" s="63"/>
      <c r="AZ72" s="64"/>
      <c r="BA72" s="62"/>
      <c r="BB72" s="63"/>
      <c r="BC72" s="63"/>
      <c r="BD72" s="63"/>
      <c r="BE72" s="64"/>
      <c r="BF72" s="62"/>
      <c r="BG72" s="63"/>
      <c r="BH72" s="63"/>
      <c r="BI72" s="63"/>
      <c r="BJ72" s="64"/>
      <c r="BK72" s="65"/>
    </row>
    <row r="73" spans="1:63" ht="12.75">
      <c r="A73" s="11" t="s">
        <v>77</v>
      </c>
      <c r="B73" s="24" t="s">
        <v>92</v>
      </c>
      <c r="C73" s="126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8"/>
    </row>
    <row r="74" spans="1:63" ht="12.75">
      <c r="A74" s="11"/>
      <c r="B74" s="19" t="s">
        <v>33</v>
      </c>
      <c r="C74" s="57"/>
      <c r="D74" s="58"/>
      <c r="E74" s="59"/>
      <c r="F74" s="59"/>
      <c r="G74" s="60"/>
      <c r="H74" s="57"/>
      <c r="I74" s="59"/>
      <c r="J74" s="59"/>
      <c r="K74" s="59"/>
      <c r="L74" s="60"/>
      <c r="M74" s="57"/>
      <c r="N74" s="58"/>
      <c r="O74" s="59"/>
      <c r="P74" s="59"/>
      <c r="Q74" s="60"/>
      <c r="R74" s="57"/>
      <c r="S74" s="59"/>
      <c r="T74" s="59"/>
      <c r="U74" s="59"/>
      <c r="V74" s="60"/>
      <c r="W74" s="57"/>
      <c r="X74" s="59"/>
      <c r="Y74" s="59"/>
      <c r="Z74" s="59"/>
      <c r="AA74" s="60"/>
      <c r="AB74" s="57"/>
      <c r="AC74" s="59"/>
      <c r="AD74" s="59"/>
      <c r="AE74" s="59"/>
      <c r="AF74" s="60"/>
      <c r="AG74" s="57"/>
      <c r="AH74" s="59"/>
      <c r="AI74" s="59"/>
      <c r="AJ74" s="59"/>
      <c r="AK74" s="60"/>
      <c r="AL74" s="57"/>
      <c r="AM74" s="59"/>
      <c r="AN74" s="59"/>
      <c r="AO74" s="59"/>
      <c r="AP74" s="60"/>
      <c r="AQ74" s="57"/>
      <c r="AR74" s="58"/>
      <c r="AS74" s="59"/>
      <c r="AT74" s="59"/>
      <c r="AU74" s="60"/>
      <c r="AV74" s="57"/>
      <c r="AW74" s="59"/>
      <c r="AX74" s="59"/>
      <c r="AY74" s="59"/>
      <c r="AZ74" s="60"/>
      <c r="BA74" s="57"/>
      <c r="BB74" s="58"/>
      <c r="BC74" s="59"/>
      <c r="BD74" s="59"/>
      <c r="BE74" s="60"/>
      <c r="BF74" s="57"/>
      <c r="BG74" s="58"/>
      <c r="BH74" s="59"/>
      <c r="BI74" s="59"/>
      <c r="BJ74" s="60"/>
      <c r="BK74" s="61"/>
    </row>
    <row r="75" spans="1:63" ht="12.75">
      <c r="A75" s="36"/>
      <c r="B75" s="37" t="s">
        <v>87</v>
      </c>
      <c r="C75" s="62"/>
      <c r="D75" s="63"/>
      <c r="E75" s="63"/>
      <c r="F75" s="63"/>
      <c r="G75" s="64"/>
      <c r="H75" s="62"/>
      <c r="I75" s="63"/>
      <c r="J75" s="63"/>
      <c r="K75" s="63"/>
      <c r="L75" s="64"/>
      <c r="M75" s="62"/>
      <c r="N75" s="63"/>
      <c r="O75" s="63"/>
      <c r="P75" s="63"/>
      <c r="Q75" s="64"/>
      <c r="R75" s="62"/>
      <c r="S75" s="63"/>
      <c r="T75" s="63"/>
      <c r="U75" s="63"/>
      <c r="V75" s="64"/>
      <c r="W75" s="62"/>
      <c r="X75" s="63"/>
      <c r="Y75" s="63"/>
      <c r="Z75" s="63"/>
      <c r="AA75" s="64"/>
      <c r="AB75" s="62"/>
      <c r="AC75" s="63"/>
      <c r="AD75" s="63"/>
      <c r="AE75" s="63"/>
      <c r="AF75" s="64"/>
      <c r="AG75" s="62"/>
      <c r="AH75" s="63"/>
      <c r="AI75" s="63"/>
      <c r="AJ75" s="63"/>
      <c r="AK75" s="64"/>
      <c r="AL75" s="62"/>
      <c r="AM75" s="63"/>
      <c r="AN75" s="63"/>
      <c r="AO75" s="63"/>
      <c r="AP75" s="64"/>
      <c r="AQ75" s="62"/>
      <c r="AR75" s="63"/>
      <c r="AS75" s="63"/>
      <c r="AT75" s="63"/>
      <c r="AU75" s="64"/>
      <c r="AV75" s="62"/>
      <c r="AW75" s="63"/>
      <c r="AX75" s="63"/>
      <c r="AY75" s="63"/>
      <c r="AZ75" s="64"/>
      <c r="BA75" s="62"/>
      <c r="BB75" s="63"/>
      <c r="BC75" s="63"/>
      <c r="BD75" s="63"/>
      <c r="BE75" s="64"/>
      <c r="BF75" s="62"/>
      <c r="BG75" s="63"/>
      <c r="BH75" s="63"/>
      <c r="BI75" s="63"/>
      <c r="BJ75" s="64"/>
      <c r="BK75" s="65"/>
    </row>
    <row r="76" spans="1:63" ht="12.75">
      <c r="A76" s="11" t="s">
        <v>78</v>
      </c>
      <c r="B76" s="18" t="s">
        <v>16</v>
      </c>
      <c r="C76" s="126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8"/>
    </row>
    <row r="77" spans="1:63" ht="12.75">
      <c r="A77" s="11"/>
      <c r="B77" s="24" t="s">
        <v>97</v>
      </c>
      <c r="C77" s="75">
        <v>0</v>
      </c>
      <c r="D77" s="53">
        <v>17.579758065</v>
      </c>
      <c r="E77" s="45">
        <v>0</v>
      </c>
      <c r="F77" s="45">
        <v>0</v>
      </c>
      <c r="G77" s="54">
        <v>0</v>
      </c>
      <c r="H77" s="75">
        <v>0.5990572950000002</v>
      </c>
      <c r="I77" s="45">
        <v>108.78061525700001</v>
      </c>
      <c r="J77" s="45">
        <v>0.006993092</v>
      </c>
      <c r="K77" s="45">
        <v>0</v>
      </c>
      <c r="L77" s="54">
        <v>10.474992522</v>
      </c>
      <c r="M77" s="75">
        <v>0</v>
      </c>
      <c r="N77" s="53">
        <v>0</v>
      </c>
      <c r="O77" s="45">
        <v>0</v>
      </c>
      <c r="P77" s="45">
        <v>0</v>
      </c>
      <c r="Q77" s="54">
        <v>0</v>
      </c>
      <c r="R77" s="75">
        <v>0.41364925699999994</v>
      </c>
      <c r="S77" s="45">
        <v>2.380121786</v>
      </c>
      <c r="T77" s="45">
        <v>0</v>
      </c>
      <c r="U77" s="45">
        <v>0</v>
      </c>
      <c r="V77" s="54">
        <v>0.061089787</v>
      </c>
      <c r="W77" s="75">
        <v>0</v>
      </c>
      <c r="X77" s="45">
        <v>0</v>
      </c>
      <c r="Y77" s="45">
        <v>0</v>
      </c>
      <c r="Z77" s="45">
        <v>0</v>
      </c>
      <c r="AA77" s="54">
        <v>0</v>
      </c>
      <c r="AB77" s="75">
        <v>0</v>
      </c>
      <c r="AC77" s="45">
        <v>0</v>
      </c>
      <c r="AD77" s="45">
        <v>0</v>
      </c>
      <c r="AE77" s="45">
        <v>0</v>
      </c>
      <c r="AF77" s="54">
        <v>0</v>
      </c>
      <c r="AG77" s="75">
        <v>0</v>
      </c>
      <c r="AH77" s="45">
        <v>0</v>
      </c>
      <c r="AI77" s="45">
        <v>0</v>
      </c>
      <c r="AJ77" s="45">
        <v>0</v>
      </c>
      <c r="AK77" s="54">
        <v>0</v>
      </c>
      <c r="AL77" s="75">
        <v>0</v>
      </c>
      <c r="AM77" s="45">
        <v>0</v>
      </c>
      <c r="AN77" s="45">
        <v>0</v>
      </c>
      <c r="AO77" s="45">
        <v>0</v>
      </c>
      <c r="AP77" s="54">
        <v>0</v>
      </c>
      <c r="AQ77" s="75">
        <v>0</v>
      </c>
      <c r="AR77" s="53">
        <v>0</v>
      </c>
      <c r="AS77" s="45">
        <v>0</v>
      </c>
      <c r="AT77" s="45">
        <v>0</v>
      </c>
      <c r="AU77" s="54">
        <v>0</v>
      </c>
      <c r="AV77" s="75">
        <v>3.644443946</v>
      </c>
      <c r="AW77" s="45">
        <v>126.962389046</v>
      </c>
      <c r="AX77" s="45">
        <v>2.0528980789999998</v>
      </c>
      <c r="AY77" s="45">
        <v>0</v>
      </c>
      <c r="AZ77" s="54">
        <v>62.935963641</v>
      </c>
      <c r="BA77" s="75">
        <v>0</v>
      </c>
      <c r="BB77" s="53">
        <v>0</v>
      </c>
      <c r="BC77" s="45">
        <v>0</v>
      </c>
      <c r="BD77" s="45">
        <v>0</v>
      </c>
      <c r="BE77" s="54">
        <v>0</v>
      </c>
      <c r="BF77" s="75">
        <v>2.4311329830000004</v>
      </c>
      <c r="BG77" s="53">
        <v>29.356133723</v>
      </c>
      <c r="BH77" s="45">
        <v>0.167815292</v>
      </c>
      <c r="BI77" s="45">
        <v>0</v>
      </c>
      <c r="BJ77" s="54">
        <v>12.409008668999999</v>
      </c>
      <c r="BK77" s="49">
        <f aca="true" t="shared" si="5" ref="BK77:BK84">SUM(C77:BJ77)</f>
        <v>380.25606244</v>
      </c>
    </row>
    <row r="78" spans="1:63" ht="12.75">
      <c r="A78" s="11"/>
      <c r="B78" s="24" t="s">
        <v>98</v>
      </c>
      <c r="C78" s="75">
        <v>0</v>
      </c>
      <c r="D78" s="53">
        <v>0</v>
      </c>
      <c r="E78" s="45">
        <v>0</v>
      </c>
      <c r="F78" s="45">
        <v>0</v>
      </c>
      <c r="G78" s="54">
        <v>0</v>
      </c>
      <c r="H78" s="75">
        <v>0.308108829</v>
      </c>
      <c r="I78" s="45">
        <v>0.532974356</v>
      </c>
      <c r="J78" s="45">
        <v>0</v>
      </c>
      <c r="K78" s="45">
        <v>0</v>
      </c>
      <c r="L78" s="54">
        <v>0.8568047990000001</v>
      </c>
      <c r="M78" s="75">
        <v>0</v>
      </c>
      <c r="N78" s="53">
        <v>0</v>
      </c>
      <c r="O78" s="45">
        <v>0</v>
      </c>
      <c r="P78" s="45">
        <v>0</v>
      </c>
      <c r="Q78" s="54">
        <v>0</v>
      </c>
      <c r="R78" s="75">
        <v>0.219191511</v>
      </c>
      <c r="S78" s="45">
        <v>0</v>
      </c>
      <c r="T78" s="45">
        <v>0</v>
      </c>
      <c r="U78" s="45">
        <v>0</v>
      </c>
      <c r="V78" s="54">
        <v>0.170904904</v>
      </c>
      <c r="W78" s="75">
        <v>0</v>
      </c>
      <c r="X78" s="45">
        <v>0</v>
      </c>
      <c r="Y78" s="45">
        <v>0</v>
      </c>
      <c r="Z78" s="45">
        <v>0</v>
      </c>
      <c r="AA78" s="54">
        <v>0</v>
      </c>
      <c r="AB78" s="75">
        <v>0.00031982800000000003</v>
      </c>
      <c r="AC78" s="45">
        <v>0</v>
      </c>
      <c r="AD78" s="45">
        <v>0</v>
      </c>
      <c r="AE78" s="45">
        <v>0</v>
      </c>
      <c r="AF78" s="54">
        <v>0</v>
      </c>
      <c r="AG78" s="75">
        <v>0</v>
      </c>
      <c r="AH78" s="45">
        <v>0</v>
      </c>
      <c r="AI78" s="45">
        <v>0</v>
      </c>
      <c r="AJ78" s="45">
        <v>0</v>
      </c>
      <c r="AK78" s="54">
        <v>0</v>
      </c>
      <c r="AL78" s="75">
        <v>0</v>
      </c>
      <c r="AM78" s="45">
        <v>0</v>
      </c>
      <c r="AN78" s="45">
        <v>0</v>
      </c>
      <c r="AO78" s="45">
        <v>0</v>
      </c>
      <c r="AP78" s="54">
        <v>0</v>
      </c>
      <c r="AQ78" s="75">
        <v>0</v>
      </c>
      <c r="AR78" s="53">
        <v>0</v>
      </c>
      <c r="AS78" s="45">
        <v>0</v>
      </c>
      <c r="AT78" s="45">
        <v>0</v>
      </c>
      <c r="AU78" s="54">
        <v>0</v>
      </c>
      <c r="AV78" s="75">
        <v>17.054080125000002</v>
      </c>
      <c r="AW78" s="45">
        <v>107.272293756</v>
      </c>
      <c r="AX78" s="45">
        <v>3.378854051</v>
      </c>
      <c r="AY78" s="45">
        <v>0</v>
      </c>
      <c r="AZ78" s="54">
        <v>104.60076471900001</v>
      </c>
      <c r="BA78" s="75">
        <v>0</v>
      </c>
      <c r="BB78" s="53">
        <v>0</v>
      </c>
      <c r="BC78" s="45">
        <v>0</v>
      </c>
      <c r="BD78" s="45">
        <v>0</v>
      </c>
      <c r="BE78" s="54">
        <v>0</v>
      </c>
      <c r="BF78" s="75">
        <v>5.284427993</v>
      </c>
      <c r="BG78" s="53">
        <v>15.266509958</v>
      </c>
      <c r="BH78" s="45">
        <v>2.06501259</v>
      </c>
      <c r="BI78" s="45">
        <v>0</v>
      </c>
      <c r="BJ78" s="54">
        <v>32.600289515</v>
      </c>
      <c r="BK78" s="49">
        <f t="shared" si="5"/>
        <v>289.610536934</v>
      </c>
    </row>
    <row r="79" spans="1:63" ht="12.75">
      <c r="A79" s="11"/>
      <c r="B79" s="24" t="s">
        <v>103</v>
      </c>
      <c r="C79" s="75">
        <v>0</v>
      </c>
      <c r="D79" s="53">
        <v>0</v>
      </c>
      <c r="E79" s="45">
        <v>0</v>
      </c>
      <c r="F79" s="45">
        <v>0</v>
      </c>
      <c r="G79" s="54">
        <v>0</v>
      </c>
      <c r="H79" s="75">
        <v>1.22605589</v>
      </c>
      <c r="I79" s="45">
        <v>23.247448295999998</v>
      </c>
      <c r="J79" s="45">
        <v>0</v>
      </c>
      <c r="K79" s="45">
        <v>0</v>
      </c>
      <c r="L79" s="54">
        <v>54.59968626799999</v>
      </c>
      <c r="M79" s="75">
        <v>0</v>
      </c>
      <c r="N79" s="53">
        <v>0</v>
      </c>
      <c r="O79" s="45">
        <v>0</v>
      </c>
      <c r="P79" s="45">
        <v>0</v>
      </c>
      <c r="Q79" s="54">
        <v>0</v>
      </c>
      <c r="R79" s="75">
        <v>0.7395338</v>
      </c>
      <c r="S79" s="45">
        <v>0</v>
      </c>
      <c r="T79" s="45">
        <v>1.9616650190000002</v>
      </c>
      <c r="U79" s="45">
        <v>0</v>
      </c>
      <c r="V79" s="54">
        <v>1.656505382</v>
      </c>
      <c r="W79" s="75">
        <v>0</v>
      </c>
      <c r="X79" s="45">
        <v>0</v>
      </c>
      <c r="Y79" s="45">
        <v>0</v>
      </c>
      <c r="Z79" s="45">
        <v>0</v>
      </c>
      <c r="AA79" s="54">
        <v>0</v>
      </c>
      <c r="AB79" s="75">
        <v>0.001314792</v>
      </c>
      <c r="AC79" s="45">
        <v>0</v>
      </c>
      <c r="AD79" s="45">
        <v>0</v>
      </c>
      <c r="AE79" s="45">
        <v>0</v>
      </c>
      <c r="AF79" s="54">
        <v>0</v>
      </c>
      <c r="AG79" s="75">
        <v>0</v>
      </c>
      <c r="AH79" s="45">
        <v>0</v>
      </c>
      <c r="AI79" s="45">
        <v>0</v>
      </c>
      <c r="AJ79" s="45">
        <v>0</v>
      </c>
      <c r="AK79" s="54">
        <v>0</v>
      </c>
      <c r="AL79" s="75">
        <v>0</v>
      </c>
      <c r="AM79" s="45">
        <v>0</v>
      </c>
      <c r="AN79" s="45">
        <v>0</v>
      </c>
      <c r="AO79" s="45">
        <v>0</v>
      </c>
      <c r="AP79" s="54">
        <v>0</v>
      </c>
      <c r="AQ79" s="75">
        <v>0</v>
      </c>
      <c r="AR79" s="53">
        <v>0</v>
      </c>
      <c r="AS79" s="45">
        <v>0</v>
      </c>
      <c r="AT79" s="45">
        <v>0</v>
      </c>
      <c r="AU79" s="54">
        <v>0</v>
      </c>
      <c r="AV79" s="75">
        <v>63.510504301999994</v>
      </c>
      <c r="AW79" s="45">
        <v>821.046834134</v>
      </c>
      <c r="AX79" s="45">
        <v>4.258608502</v>
      </c>
      <c r="AY79" s="45">
        <v>0</v>
      </c>
      <c r="AZ79" s="54">
        <v>703.3562740729999</v>
      </c>
      <c r="BA79" s="75">
        <v>0</v>
      </c>
      <c r="BB79" s="53">
        <v>0</v>
      </c>
      <c r="BC79" s="45">
        <v>0</v>
      </c>
      <c r="BD79" s="45">
        <v>0</v>
      </c>
      <c r="BE79" s="54">
        <v>0</v>
      </c>
      <c r="BF79" s="75">
        <v>22.319612289000002</v>
      </c>
      <c r="BG79" s="53">
        <v>50.416955120999994</v>
      </c>
      <c r="BH79" s="45">
        <v>8.266419815</v>
      </c>
      <c r="BI79" s="45">
        <v>0</v>
      </c>
      <c r="BJ79" s="54">
        <v>132.70346177300002</v>
      </c>
      <c r="BK79" s="49">
        <f t="shared" si="5"/>
        <v>1889.310879456</v>
      </c>
    </row>
    <row r="80" spans="1:63" ht="12.75">
      <c r="A80" s="11"/>
      <c r="B80" s="24" t="s">
        <v>102</v>
      </c>
      <c r="C80" s="75">
        <v>0</v>
      </c>
      <c r="D80" s="53">
        <v>0</v>
      </c>
      <c r="E80" s="45">
        <v>0</v>
      </c>
      <c r="F80" s="45">
        <v>0</v>
      </c>
      <c r="G80" s="54">
        <v>0</v>
      </c>
      <c r="H80" s="75">
        <v>1.5163161930000002</v>
      </c>
      <c r="I80" s="45">
        <v>0.5244217990000001</v>
      </c>
      <c r="J80" s="45">
        <v>0</v>
      </c>
      <c r="K80" s="45">
        <v>0</v>
      </c>
      <c r="L80" s="54">
        <v>5.4404161890000005</v>
      </c>
      <c r="M80" s="75">
        <v>0</v>
      </c>
      <c r="N80" s="53">
        <v>0</v>
      </c>
      <c r="O80" s="45">
        <v>0</v>
      </c>
      <c r="P80" s="45">
        <v>0</v>
      </c>
      <c r="Q80" s="54">
        <v>0</v>
      </c>
      <c r="R80" s="75">
        <v>0.650552133</v>
      </c>
      <c r="S80" s="45">
        <v>0</v>
      </c>
      <c r="T80" s="45">
        <v>0</v>
      </c>
      <c r="U80" s="45">
        <v>0</v>
      </c>
      <c r="V80" s="54">
        <v>0.030255001</v>
      </c>
      <c r="W80" s="75">
        <v>0</v>
      </c>
      <c r="X80" s="45">
        <v>0</v>
      </c>
      <c r="Y80" s="45">
        <v>0</v>
      </c>
      <c r="Z80" s="45">
        <v>0</v>
      </c>
      <c r="AA80" s="54">
        <v>0</v>
      </c>
      <c r="AB80" s="75">
        <v>0</v>
      </c>
      <c r="AC80" s="45">
        <v>0</v>
      </c>
      <c r="AD80" s="45">
        <v>0</v>
      </c>
      <c r="AE80" s="45">
        <v>0</v>
      </c>
      <c r="AF80" s="54">
        <v>0</v>
      </c>
      <c r="AG80" s="75">
        <v>0</v>
      </c>
      <c r="AH80" s="45">
        <v>0</v>
      </c>
      <c r="AI80" s="45">
        <v>0</v>
      </c>
      <c r="AJ80" s="45">
        <v>0</v>
      </c>
      <c r="AK80" s="54">
        <v>0</v>
      </c>
      <c r="AL80" s="75">
        <v>0</v>
      </c>
      <c r="AM80" s="45">
        <v>0</v>
      </c>
      <c r="AN80" s="45">
        <v>0</v>
      </c>
      <c r="AO80" s="45">
        <v>0</v>
      </c>
      <c r="AP80" s="54">
        <v>0</v>
      </c>
      <c r="AQ80" s="75">
        <v>0</v>
      </c>
      <c r="AR80" s="53">
        <v>0</v>
      </c>
      <c r="AS80" s="45">
        <v>0</v>
      </c>
      <c r="AT80" s="45">
        <v>0</v>
      </c>
      <c r="AU80" s="54">
        <v>0</v>
      </c>
      <c r="AV80" s="75">
        <v>76.97919115900001</v>
      </c>
      <c r="AW80" s="45">
        <v>56.049944884</v>
      </c>
      <c r="AX80" s="45">
        <v>0</v>
      </c>
      <c r="AY80" s="45">
        <v>0</v>
      </c>
      <c r="AZ80" s="54">
        <v>180.945760114</v>
      </c>
      <c r="BA80" s="75">
        <v>0</v>
      </c>
      <c r="BB80" s="53">
        <v>0</v>
      </c>
      <c r="BC80" s="45">
        <v>0</v>
      </c>
      <c r="BD80" s="45">
        <v>0</v>
      </c>
      <c r="BE80" s="54">
        <v>0</v>
      </c>
      <c r="BF80" s="75">
        <v>27.518991255</v>
      </c>
      <c r="BG80" s="53">
        <v>10.637164913</v>
      </c>
      <c r="BH80" s="45">
        <v>0</v>
      </c>
      <c r="BI80" s="45">
        <v>0</v>
      </c>
      <c r="BJ80" s="54">
        <v>43.132407911</v>
      </c>
      <c r="BK80" s="49">
        <f t="shared" si="5"/>
        <v>403.425421551</v>
      </c>
    </row>
    <row r="81" spans="1:63" ht="12.75">
      <c r="A81" s="11"/>
      <c r="B81" s="24" t="s">
        <v>101</v>
      </c>
      <c r="C81" s="75">
        <v>0</v>
      </c>
      <c r="D81" s="53">
        <v>8.4123645</v>
      </c>
      <c r="E81" s="45">
        <v>0</v>
      </c>
      <c r="F81" s="45">
        <v>0</v>
      </c>
      <c r="G81" s="54">
        <v>0</v>
      </c>
      <c r="H81" s="75">
        <v>5.985965156000001</v>
      </c>
      <c r="I81" s="45">
        <v>640.729987654</v>
      </c>
      <c r="J81" s="45">
        <v>18.893093949</v>
      </c>
      <c r="K81" s="45">
        <v>0</v>
      </c>
      <c r="L81" s="54">
        <v>69.517661422</v>
      </c>
      <c r="M81" s="75">
        <v>0</v>
      </c>
      <c r="N81" s="53">
        <v>0</v>
      </c>
      <c r="O81" s="45">
        <v>0</v>
      </c>
      <c r="P81" s="45">
        <v>0</v>
      </c>
      <c r="Q81" s="54">
        <v>0</v>
      </c>
      <c r="R81" s="75">
        <v>2.9332731620000003</v>
      </c>
      <c r="S81" s="45">
        <v>57.161981440000005</v>
      </c>
      <c r="T81" s="45">
        <v>0.654871308</v>
      </c>
      <c r="U81" s="45">
        <v>0</v>
      </c>
      <c r="V81" s="54">
        <v>2.1220956369999997</v>
      </c>
      <c r="W81" s="75">
        <v>0</v>
      </c>
      <c r="X81" s="45">
        <v>0</v>
      </c>
      <c r="Y81" s="45">
        <v>0</v>
      </c>
      <c r="Z81" s="45">
        <v>0</v>
      </c>
      <c r="AA81" s="54">
        <v>0</v>
      </c>
      <c r="AB81" s="75">
        <v>0.115201081</v>
      </c>
      <c r="AC81" s="45">
        <v>0.001593091</v>
      </c>
      <c r="AD81" s="45">
        <v>0</v>
      </c>
      <c r="AE81" s="45">
        <v>0</v>
      </c>
      <c r="AF81" s="54">
        <v>0.326055331</v>
      </c>
      <c r="AG81" s="75">
        <v>0</v>
      </c>
      <c r="AH81" s="45">
        <v>0</v>
      </c>
      <c r="AI81" s="45">
        <v>0</v>
      </c>
      <c r="AJ81" s="45">
        <v>0</v>
      </c>
      <c r="AK81" s="54">
        <v>0</v>
      </c>
      <c r="AL81" s="75">
        <v>0</v>
      </c>
      <c r="AM81" s="45">
        <v>0</v>
      </c>
      <c r="AN81" s="45">
        <v>0</v>
      </c>
      <c r="AO81" s="45">
        <v>0</v>
      </c>
      <c r="AP81" s="54">
        <v>0</v>
      </c>
      <c r="AQ81" s="75">
        <v>0</v>
      </c>
      <c r="AR81" s="53">
        <v>0</v>
      </c>
      <c r="AS81" s="45">
        <v>0</v>
      </c>
      <c r="AT81" s="45">
        <v>0</v>
      </c>
      <c r="AU81" s="54">
        <v>0</v>
      </c>
      <c r="AV81" s="75">
        <v>97.27764003000001</v>
      </c>
      <c r="AW81" s="45">
        <v>558.08702373</v>
      </c>
      <c r="AX81" s="45">
        <v>3.4038841470000003</v>
      </c>
      <c r="AY81" s="45">
        <v>0</v>
      </c>
      <c r="AZ81" s="54">
        <v>536.1040273369999</v>
      </c>
      <c r="BA81" s="75">
        <v>0</v>
      </c>
      <c r="BB81" s="53">
        <v>0</v>
      </c>
      <c r="BC81" s="45">
        <v>0</v>
      </c>
      <c r="BD81" s="45">
        <v>0</v>
      </c>
      <c r="BE81" s="54">
        <v>0</v>
      </c>
      <c r="BF81" s="75">
        <v>45.80288232000001</v>
      </c>
      <c r="BG81" s="53">
        <v>22.489097766</v>
      </c>
      <c r="BH81" s="45">
        <v>8.657345245</v>
      </c>
      <c r="BI81" s="45">
        <v>0</v>
      </c>
      <c r="BJ81" s="54">
        <v>57.518049586</v>
      </c>
      <c r="BK81" s="49">
        <f t="shared" si="5"/>
        <v>2136.194093892</v>
      </c>
    </row>
    <row r="82" spans="1:63" ht="12.75">
      <c r="A82" s="11"/>
      <c r="B82" s="24" t="s">
        <v>99</v>
      </c>
      <c r="C82" s="75">
        <v>0</v>
      </c>
      <c r="D82" s="53">
        <v>0</v>
      </c>
      <c r="E82" s="45">
        <v>0</v>
      </c>
      <c r="F82" s="45">
        <v>0</v>
      </c>
      <c r="G82" s="54">
        <v>0</v>
      </c>
      <c r="H82" s="75">
        <v>1.712531745</v>
      </c>
      <c r="I82" s="45">
        <v>184.030180415</v>
      </c>
      <c r="J82" s="45">
        <v>0</v>
      </c>
      <c r="K82" s="45">
        <v>0</v>
      </c>
      <c r="L82" s="54">
        <v>12.276314159999998</v>
      </c>
      <c r="M82" s="75">
        <v>0</v>
      </c>
      <c r="N82" s="53">
        <v>0</v>
      </c>
      <c r="O82" s="45">
        <v>0</v>
      </c>
      <c r="P82" s="45">
        <v>0</v>
      </c>
      <c r="Q82" s="54">
        <v>0</v>
      </c>
      <c r="R82" s="75">
        <v>0.6648646519999999</v>
      </c>
      <c r="S82" s="45">
        <v>1.474742746</v>
      </c>
      <c r="T82" s="45">
        <v>0</v>
      </c>
      <c r="U82" s="45">
        <v>0</v>
      </c>
      <c r="V82" s="54">
        <v>0.540813295</v>
      </c>
      <c r="W82" s="75">
        <v>0</v>
      </c>
      <c r="X82" s="45">
        <v>0</v>
      </c>
      <c r="Y82" s="45">
        <v>0</v>
      </c>
      <c r="Z82" s="45">
        <v>0</v>
      </c>
      <c r="AA82" s="54">
        <v>0</v>
      </c>
      <c r="AB82" s="75">
        <v>0.001624068</v>
      </c>
      <c r="AC82" s="45">
        <v>0</v>
      </c>
      <c r="AD82" s="45">
        <v>0</v>
      </c>
      <c r="AE82" s="45">
        <v>0</v>
      </c>
      <c r="AF82" s="54">
        <v>0</v>
      </c>
      <c r="AG82" s="75">
        <v>0</v>
      </c>
      <c r="AH82" s="45">
        <v>0</v>
      </c>
      <c r="AI82" s="45">
        <v>0</v>
      </c>
      <c r="AJ82" s="45">
        <v>0</v>
      </c>
      <c r="AK82" s="54">
        <v>0</v>
      </c>
      <c r="AL82" s="75">
        <v>0</v>
      </c>
      <c r="AM82" s="45">
        <v>0</v>
      </c>
      <c r="AN82" s="45">
        <v>0</v>
      </c>
      <c r="AO82" s="45">
        <v>0</v>
      </c>
      <c r="AP82" s="54">
        <v>0</v>
      </c>
      <c r="AQ82" s="75">
        <v>0</v>
      </c>
      <c r="AR82" s="53">
        <v>0</v>
      </c>
      <c r="AS82" s="45">
        <v>0</v>
      </c>
      <c r="AT82" s="45">
        <v>0</v>
      </c>
      <c r="AU82" s="54">
        <v>0</v>
      </c>
      <c r="AV82" s="75">
        <v>22.873773031</v>
      </c>
      <c r="AW82" s="45">
        <v>274.993432728</v>
      </c>
      <c r="AX82" s="45">
        <v>0</v>
      </c>
      <c r="AY82" s="45">
        <v>0</v>
      </c>
      <c r="AZ82" s="54">
        <v>218.07409624800002</v>
      </c>
      <c r="BA82" s="75">
        <v>0</v>
      </c>
      <c r="BB82" s="53">
        <v>0</v>
      </c>
      <c r="BC82" s="45">
        <v>0</v>
      </c>
      <c r="BD82" s="45">
        <v>0</v>
      </c>
      <c r="BE82" s="54">
        <v>0</v>
      </c>
      <c r="BF82" s="75">
        <v>5.432314169</v>
      </c>
      <c r="BG82" s="53">
        <v>15.847748925000001</v>
      </c>
      <c r="BH82" s="45">
        <v>0.332219481</v>
      </c>
      <c r="BI82" s="45">
        <v>0</v>
      </c>
      <c r="BJ82" s="54">
        <v>22.310514622000003</v>
      </c>
      <c r="BK82" s="49">
        <f t="shared" si="5"/>
        <v>760.5651702850001</v>
      </c>
    </row>
    <row r="83" spans="1:63" ht="12.75">
      <c r="A83" s="11"/>
      <c r="B83" s="24" t="s">
        <v>100</v>
      </c>
      <c r="C83" s="75">
        <v>0</v>
      </c>
      <c r="D83" s="53">
        <v>248.38303052399996</v>
      </c>
      <c r="E83" s="45">
        <v>0</v>
      </c>
      <c r="F83" s="45">
        <v>0</v>
      </c>
      <c r="G83" s="54">
        <v>0</v>
      </c>
      <c r="H83" s="75">
        <v>2.9048242330000003</v>
      </c>
      <c r="I83" s="45">
        <v>1284.3965506890002</v>
      </c>
      <c r="J83" s="45">
        <v>1.95040125</v>
      </c>
      <c r="K83" s="45">
        <v>62.328753974</v>
      </c>
      <c r="L83" s="54">
        <v>91.343017967</v>
      </c>
      <c r="M83" s="75">
        <v>0</v>
      </c>
      <c r="N83" s="53">
        <v>0</v>
      </c>
      <c r="O83" s="45">
        <v>0</v>
      </c>
      <c r="P83" s="45">
        <v>0</v>
      </c>
      <c r="Q83" s="54">
        <v>0</v>
      </c>
      <c r="R83" s="75">
        <v>1.434479949</v>
      </c>
      <c r="S83" s="45">
        <v>1.4779450140000001</v>
      </c>
      <c r="T83" s="45">
        <v>0</v>
      </c>
      <c r="U83" s="45">
        <v>0</v>
      </c>
      <c r="V83" s="54">
        <v>409.228133575</v>
      </c>
      <c r="W83" s="75">
        <v>0</v>
      </c>
      <c r="X83" s="45">
        <v>0</v>
      </c>
      <c r="Y83" s="45">
        <v>0</v>
      </c>
      <c r="Z83" s="45">
        <v>0</v>
      </c>
      <c r="AA83" s="54">
        <v>0</v>
      </c>
      <c r="AB83" s="75">
        <v>0.082580689</v>
      </c>
      <c r="AC83" s="45">
        <v>0</v>
      </c>
      <c r="AD83" s="45">
        <v>0</v>
      </c>
      <c r="AE83" s="45">
        <v>0</v>
      </c>
      <c r="AF83" s="54">
        <v>0</v>
      </c>
      <c r="AG83" s="75">
        <v>0</v>
      </c>
      <c r="AH83" s="45">
        <v>0</v>
      </c>
      <c r="AI83" s="45">
        <v>0</v>
      </c>
      <c r="AJ83" s="45">
        <v>0</v>
      </c>
      <c r="AK83" s="54">
        <v>0</v>
      </c>
      <c r="AL83" s="75">
        <v>0.0057665089999999995</v>
      </c>
      <c r="AM83" s="45">
        <v>0</v>
      </c>
      <c r="AN83" s="45">
        <v>0</v>
      </c>
      <c r="AO83" s="45">
        <v>0</v>
      </c>
      <c r="AP83" s="54">
        <v>0</v>
      </c>
      <c r="AQ83" s="75">
        <v>0</v>
      </c>
      <c r="AR83" s="53">
        <v>25.429863475</v>
      </c>
      <c r="AS83" s="45">
        <v>0</v>
      </c>
      <c r="AT83" s="45">
        <v>0</v>
      </c>
      <c r="AU83" s="54">
        <v>0</v>
      </c>
      <c r="AV83" s="75">
        <v>10.578996079999998</v>
      </c>
      <c r="AW83" s="45">
        <v>916.282087428</v>
      </c>
      <c r="AX83" s="45">
        <v>0</v>
      </c>
      <c r="AY83" s="45">
        <v>0</v>
      </c>
      <c r="AZ83" s="54">
        <v>371.688247488</v>
      </c>
      <c r="BA83" s="75">
        <v>0</v>
      </c>
      <c r="BB83" s="53">
        <v>0</v>
      </c>
      <c r="BC83" s="45">
        <v>0</v>
      </c>
      <c r="BD83" s="45">
        <v>0</v>
      </c>
      <c r="BE83" s="54">
        <v>0</v>
      </c>
      <c r="BF83" s="75">
        <v>2.877186481999999</v>
      </c>
      <c r="BG83" s="53">
        <v>15.637219701</v>
      </c>
      <c r="BH83" s="45">
        <v>0</v>
      </c>
      <c r="BI83" s="45">
        <v>0</v>
      </c>
      <c r="BJ83" s="54">
        <v>58.650662624999995</v>
      </c>
      <c r="BK83" s="49">
        <f t="shared" si="5"/>
        <v>3504.6797476519996</v>
      </c>
    </row>
    <row r="84" spans="1:63" ht="12.75">
      <c r="A84" s="11"/>
      <c r="B84" s="24" t="s">
        <v>192</v>
      </c>
      <c r="C84" s="75">
        <v>0</v>
      </c>
      <c r="D84" s="53">
        <v>0</v>
      </c>
      <c r="E84" s="45">
        <v>0</v>
      </c>
      <c r="F84" s="45">
        <v>0</v>
      </c>
      <c r="G84" s="54">
        <v>0</v>
      </c>
      <c r="H84" s="75">
        <v>0.359218939</v>
      </c>
      <c r="I84" s="45">
        <v>85.861202241</v>
      </c>
      <c r="J84" s="45">
        <v>0</v>
      </c>
      <c r="K84" s="45">
        <v>0</v>
      </c>
      <c r="L84" s="54">
        <v>19.332305323</v>
      </c>
      <c r="M84" s="75">
        <v>0</v>
      </c>
      <c r="N84" s="53">
        <v>0</v>
      </c>
      <c r="O84" s="45">
        <v>0</v>
      </c>
      <c r="P84" s="45">
        <v>0</v>
      </c>
      <c r="Q84" s="54">
        <v>0</v>
      </c>
      <c r="R84" s="75">
        <v>0.061482801000000004</v>
      </c>
      <c r="S84" s="45">
        <v>5.362729238999999</v>
      </c>
      <c r="T84" s="45">
        <v>2.4595567739999997</v>
      </c>
      <c r="U84" s="45">
        <v>0</v>
      </c>
      <c r="V84" s="54">
        <v>0.7498444280000001</v>
      </c>
      <c r="W84" s="75">
        <v>0</v>
      </c>
      <c r="X84" s="45">
        <v>0</v>
      </c>
      <c r="Y84" s="45">
        <v>0</v>
      </c>
      <c r="Z84" s="45">
        <v>0</v>
      </c>
      <c r="AA84" s="54">
        <v>0</v>
      </c>
      <c r="AB84" s="75">
        <v>0</v>
      </c>
      <c r="AC84" s="45">
        <v>0</v>
      </c>
      <c r="AD84" s="45">
        <v>0</v>
      </c>
      <c r="AE84" s="45">
        <v>0</v>
      </c>
      <c r="AF84" s="54">
        <v>0</v>
      </c>
      <c r="AG84" s="75">
        <v>0</v>
      </c>
      <c r="AH84" s="45">
        <v>0</v>
      </c>
      <c r="AI84" s="45">
        <v>0</v>
      </c>
      <c r="AJ84" s="45">
        <v>0</v>
      </c>
      <c r="AK84" s="54">
        <v>0</v>
      </c>
      <c r="AL84" s="75">
        <v>0</v>
      </c>
      <c r="AM84" s="45">
        <v>0</v>
      </c>
      <c r="AN84" s="45">
        <v>0</v>
      </c>
      <c r="AO84" s="45">
        <v>0</v>
      </c>
      <c r="AP84" s="54">
        <v>0</v>
      </c>
      <c r="AQ84" s="75">
        <v>0</v>
      </c>
      <c r="AR84" s="53">
        <v>0</v>
      </c>
      <c r="AS84" s="45">
        <v>0</v>
      </c>
      <c r="AT84" s="45">
        <v>0</v>
      </c>
      <c r="AU84" s="54">
        <v>0</v>
      </c>
      <c r="AV84" s="75">
        <v>0.548011136</v>
      </c>
      <c r="AW84" s="45">
        <v>60.764424404</v>
      </c>
      <c r="AX84" s="45">
        <v>0</v>
      </c>
      <c r="AY84" s="45">
        <v>0</v>
      </c>
      <c r="AZ84" s="54">
        <v>23.350322094</v>
      </c>
      <c r="BA84" s="75">
        <v>0</v>
      </c>
      <c r="BB84" s="53">
        <v>0</v>
      </c>
      <c r="BC84" s="45">
        <v>0</v>
      </c>
      <c r="BD84" s="45">
        <v>0</v>
      </c>
      <c r="BE84" s="54">
        <v>0</v>
      </c>
      <c r="BF84" s="75">
        <v>0.24786099800000003</v>
      </c>
      <c r="BG84" s="53">
        <v>1.968093374</v>
      </c>
      <c r="BH84" s="45">
        <v>0.6489904830000001</v>
      </c>
      <c r="BI84" s="45">
        <v>0</v>
      </c>
      <c r="BJ84" s="54">
        <v>2.1135640619999996</v>
      </c>
      <c r="BK84" s="49">
        <f t="shared" si="5"/>
        <v>203.82760629600003</v>
      </c>
    </row>
    <row r="85" spans="1:63" ht="12.75">
      <c r="A85" s="36"/>
      <c r="B85" s="37" t="s">
        <v>86</v>
      </c>
      <c r="C85" s="84">
        <f>SUM(C77:C84)</f>
        <v>0</v>
      </c>
      <c r="D85" s="84">
        <f>SUM(D77:D84)</f>
        <v>274.375153089</v>
      </c>
      <c r="E85" s="84">
        <f aca="true" t="shared" si="6" ref="E85:BK85">SUM(E77:E84)</f>
        <v>0</v>
      </c>
      <c r="F85" s="84">
        <f t="shared" si="6"/>
        <v>0</v>
      </c>
      <c r="G85" s="84">
        <f t="shared" si="6"/>
        <v>0</v>
      </c>
      <c r="H85" s="84">
        <f t="shared" si="6"/>
        <v>14.61207828</v>
      </c>
      <c r="I85" s="84">
        <f t="shared" si="6"/>
        <v>2328.103380707</v>
      </c>
      <c r="J85" s="84">
        <f t="shared" si="6"/>
        <v>20.850488290999998</v>
      </c>
      <c r="K85" s="84">
        <f t="shared" si="6"/>
        <v>62.328753974</v>
      </c>
      <c r="L85" s="84">
        <f t="shared" si="6"/>
        <v>263.84119865</v>
      </c>
      <c r="M85" s="84">
        <f t="shared" si="6"/>
        <v>0</v>
      </c>
      <c r="N85" s="84">
        <f t="shared" si="6"/>
        <v>0</v>
      </c>
      <c r="O85" s="84">
        <f t="shared" si="6"/>
        <v>0</v>
      </c>
      <c r="P85" s="84">
        <f t="shared" si="6"/>
        <v>0</v>
      </c>
      <c r="Q85" s="84">
        <f t="shared" si="6"/>
        <v>0</v>
      </c>
      <c r="R85" s="84">
        <f t="shared" si="6"/>
        <v>7.117027265000001</v>
      </c>
      <c r="S85" s="84">
        <f t="shared" si="6"/>
        <v>67.857520225</v>
      </c>
      <c r="T85" s="84">
        <f t="shared" si="6"/>
        <v>5.076093101</v>
      </c>
      <c r="U85" s="84">
        <f t="shared" si="6"/>
        <v>0</v>
      </c>
      <c r="V85" s="84">
        <f t="shared" si="6"/>
        <v>414.559642009</v>
      </c>
      <c r="W85" s="84">
        <f t="shared" si="6"/>
        <v>0</v>
      </c>
      <c r="X85" s="84">
        <f t="shared" si="6"/>
        <v>0</v>
      </c>
      <c r="Y85" s="84">
        <f t="shared" si="6"/>
        <v>0</v>
      </c>
      <c r="Z85" s="84">
        <f t="shared" si="6"/>
        <v>0</v>
      </c>
      <c r="AA85" s="84">
        <f t="shared" si="6"/>
        <v>0</v>
      </c>
      <c r="AB85" s="84">
        <f t="shared" si="6"/>
        <v>0.201040458</v>
      </c>
      <c r="AC85" s="84">
        <f t="shared" si="6"/>
        <v>0.001593091</v>
      </c>
      <c r="AD85" s="84">
        <f t="shared" si="6"/>
        <v>0</v>
      </c>
      <c r="AE85" s="84">
        <f t="shared" si="6"/>
        <v>0</v>
      </c>
      <c r="AF85" s="84">
        <f t="shared" si="6"/>
        <v>0.326055331</v>
      </c>
      <c r="AG85" s="84">
        <f t="shared" si="6"/>
        <v>0</v>
      </c>
      <c r="AH85" s="84">
        <f t="shared" si="6"/>
        <v>0</v>
      </c>
      <c r="AI85" s="84">
        <f t="shared" si="6"/>
        <v>0</v>
      </c>
      <c r="AJ85" s="84">
        <f t="shared" si="6"/>
        <v>0</v>
      </c>
      <c r="AK85" s="84">
        <f t="shared" si="6"/>
        <v>0</v>
      </c>
      <c r="AL85" s="84">
        <f t="shared" si="6"/>
        <v>0.0057665089999999995</v>
      </c>
      <c r="AM85" s="84">
        <f t="shared" si="6"/>
        <v>0</v>
      </c>
      <c r="AN85" s="84">
        <f t="shared" si="6"/>
        <v>0</v>
      </c>
      <c r="AO85" s="84">
        <f t="shared" si="6"/>
        <v>0</v>
      </c>
      <c r="AP85" s="84">
        <f t="shared" si="6"/>
        <v>0</v>
      </c>
      <c r="AQ85" s="84">
        <f t="shared" si="6"/>
        <v>0</v>
      </c>
      <c r="AR85" s="84">
        <f t="shared" si="6"/>
        <v>25.429863475</v>
      </c>
      <c r="AS85" s="84">
        <f t="shared" si="6"/>
        <v>0</v>
      </c>
      <c r="AT85" s="84">
        <f t="shared" si="6"/>
        <v>0</v>
      </c>
      <c r="AU85" s="84">
        <f t="shared" si="6"/>
        <v>0</v>
      </c>
      <c r="AV85" s="84">
        <f t="shared" si="6"/>
        <v>292.466639809</v>
      </c>
      <c r="AW85" s="84">
        <f t="shared" si="6"/>
        <v>2921.45843011</v>
      </c>
      <c r="AX85" s="84">
        <f t="shared" si="6"/>
        <v>13.094244779</v>
      </c>
      <c r="AY85" s="84">
        <f t="shared" si="6"/>
        <v>0</v>
      </c>
      <c r="AZ85" s="84">
        <f t="shared" si="6"/>
        <v>2201.055455714</v>
      </c>
      <c r="BA85" s="84">
        <f t="shared" si="6"/>
        <v>0</v>
      </c>
      <c r="BB85" s="84">
        <f t="shared" si="6"/>
        <v>0</v>
      </c>
      <c r="BC85" s="84">
        <f t="shared" si="6"/>
        <v>0</v>
      </c>
      <c r="BD85" s="84">
        <f t="shared" si="6"/>
        <v>0</v>
      </c>
      <c r="BE85" s="84">
        <f t="shared" si="6"/>
        <v>0</v>
      </c>
      <c r="BF85" s="84">
        <f t="shared" si="6"/>
        <v>111.914408489</v>
      </c>
      <c r="BG85" s="84">
        <f t="shared" si="6"/>
        <v>161.61892348099997</v>
      </c>
      <c r="BH85" s="84">
        <f t="shared" si="6"/>
        <v>20.137802906</v>
      </c>
      <c r="BI85" s="84">
        <f t="shared" si="6"/>
        <v>0</v>
      </c>
      <c r="BJ85" s="84">
        <f t="shared" si="6"/>
        <v>361.43795876300004</v>
      </c>
      <c r="BK85" s="66">
        <f t="shared" si="6"/>
        <v>9567.869518505999</v>
      </c>
    </row>
    <row r="86" spans="1:63" ht="12.75">
      <c r="A86" s="36"/>
      <c r="B86" s="38" t="s">
        <v>76</v>
      </c>
      <c r="C86" s="66">
        <f aca="true" t="shared" si="7" ref="C86:AH86">+C85+C69+C14+C10</f>
        <v>0</v>
      </c>
      <c r="D86" s="76">
        <f t="shared" si="7"/>
        <v>1187.9568421889999</v>
      </c>
      <c r="E86" s="76">
        <f t="shared" si="7"/>
        <v>0</v>
      </c>
      <c r="F86" s="76">
        <f t="shared" si="7"/>
        <v>0</v>
      </c>
      <c r="G86" s="77">
        <f t="shared" si="7"/>
        <v>0</v>
      </c>
      <c r="H86" s="66">
        <f t="shared" si="7"/>
        <v>30.289101885000004</v>
      </c>
      <c r="I86" s="76">
        <f t="shared" si="7"/>
        <v>5476.503497346001</v>
      </c>
      <c r="J86" s="76">
        <f t="shared" si="7"/>
        <v>417.06605131799995</v>
      </c>
      <c r="K86" s="76">
        <f t="shared" si="7"/>
        <v>209.822758785</v>
      </c>
      <c r="L86" s="77">
        <f t="shared" si="7"/>
        <v>810.659476324</v>
      </c>
      <c r="M86" s="66">
        <f t="shared" si="7"/>
        <v>0</v>
      </c>
      <c r="N86" s="76">
        <f t="shared" si="7"/>
        <v>0</v>
      </c>
      <c r="O86" s="76">
        <f t="shared" si="7"/>
        <v>0</v>
      </c>
      <c r="P86" s="76">
        <f t="shared" si="7"/>
        <v>0</v>
      </c>
      <c r="Q86" s="77">
        <f t="shared" si="7"/>
        <v>0</v>
      </c>
      <c r="R86" s="66">
        <f t="shared" si="7"/>
        <v>12.684525435000001</v>
      </c>
      <c r="S86" s="76">
        <f t="shared" si="7"/>
        <v>409.02718664199995</v>
      </c>
      <c r="T86" s="76">
        <f t="shared" si="7"/>
        <v>32.347306693</v>
      </c>
      <c r="U86" s="76">
        <f t="shared" si="7"/>
        <v>0</v>
      </c>
      <c r="V86" s="77">
        <f t="shared" si="7"/>
        <v>429.951225358</v>
      </c>
      <c r="W86" s="66">
        <f t="shared" si="7"/>
        <v>0</v>
      </c>
      <c r="X86" s="66">
        <f t="shared" si="7"/>
        <v>0</v>
      </c>
      <c r="Y86" s="66">
        <f t="shared" si="7"/>
        <v>0</v>
      </c>
      <c r="Z86" s="66">
        <f t="shared" si="7"/>
        <v>0</v>
      </c>
      <c r="AA86" s="66">
        <f t="shared" si="7"/>
        <v>0</v>
      </c>
      <c r="AB86" s="66">
        <f t="shared" si="7"/>
        <v>0.23027187000000002</v>
      </c>
      <c r="AC86" s="76">
        <f t="shared" si="7"/>
        <v>19.364795332</v>
      </c>
      <c r="AD86" s="76">
        <f t="shared" si="7"/>
        <v>0</v>
      </c>
      <c r="AE86" s="76">
        <f t="shared" si="7"/>
        <v>0</v>
      </c>
      <c r="AF86" s="77">
        <f t="shared" si="7"/>
        <v>0.6172247780000001</v>
      </c>
      <c r="AG86" s="66">
        <f t="shared" si="7"/>
        <v>0</v>
      </c>
      <c r="AH86" s="76">
        <f t="shared" si="7"/>
        <v>0</v>
      </c>
      <c r="AI86" s="76">
        <f aca="true" t="shared" si="8" ref="AI86:BK86">+AI85+AI69+AI14+AI10</f>
        <v>0</v>
      </c>
      <c r="AJ86" s="76">
        <f t="shared" si="8"/>
        <v>0</v>
      </c>
      <c r="AK86" s="77">
        <f t="shared" si="8"/>
        <v>0</v>
      </c>
      <c r="AL86" s="66">
        <f t="shared" si="8"/>
        <v>0.009614299</v>
      </c>
      <c r="AM86" s="76">
        <f t="shared" si="8"/>
        <v>0</v>
      </c>
      <c r="AN86" s="76">
        <f t="shared" si="8"/>
        <v>0</v>
      </c>
      <c r="AO86" s="76">
        <f t="shared" si="8"/>
        <v>0</v>
      </c>
      <c r="AP86" s="77">
        <f t="shared" si="8"/>
        <v>0</v>
      </c>
      <c r="AQ86" s="66">
        <f t="shared" si="8"/>
        <v>0</v>
      </c>
      <c r="AR86" s="76">
        <f t="shared" si="8"/>
        <v>75.66630963</v>
      </c>
      <c r="AS86" s="76">
        <f t="shared" si="8"/>
        <v>0</v>
      </c>
      <c r="AT86" s="76">
        <f t="shared" si="8"/>
        <v>0</v>
      </c>
      <c r="AU86" s="77">
        <f t="shared" si="8"/>
        <v>0</v>
      </c>
      <c r="AV86" s="66">
        <f t="shared" si="8"/>
        <v>638.548879569</v>
      </c>
      <c r="AW86" s="76">
        <f t="shared" si="8"/>
        <v>5307.5570493959995</v>
      </c>
      <c r="AX86" s="76">
        <f t="shared" si="8"/>
        <v>67.08249691099999</v>
      </c>
      <c r="AY86" s="76">
        <f t="shared" si="8"/>
        <v>0</v>
      </c>
      <c r="AZ86" s="77">
        <f t="shared" si="8"/>
        <v>4409.21347709</v>
      </c>
      <c r="BA86" s="66">
        <f t="shared" si="8"/>
        <v>0</v>
      </c>
      <c r="BB86" s="76">
        <f t="shared" si="8"/>
        <v>0</v>
      </c>
      <c r="BC86" s="76">
        <f t="shared" si="8"/>
        <v>0</v>
      </c>
      <c r="BD86" s="76">
        <f t="shared" si="8"/>
        <v>0</v>
      </c>
      <c r="BE86" s="77">
        <f t="shared" si="8"/>
        <v>0</v>
      </c>
      <c r="BF86" s="66">
        <f t="shared" si="8"/>
        <v>192.8723831</v>
      </c>
      <c r="BG86" s="76">
        <f t="shared" si="8"/>
        <v>398.895330333</v>
      </c>
      <c r="BH86" s="76">
        <f t="shared" si="8"/>
        <v>22.436002576</v>
      </c>
      <c r="BI86" s="76">
        <f t="shared" si="8"/>
        <v>0</v>
      </c>
      <c r="BJ86" s="77">
        <f t="shared" si="8"/>
        <v>641.3510194049999</v>
      </c>
      <c r="BK86" s="66">
        <f t="shared" si="8"/>
        <v>20790.152826264</v>
      </c>
    </row>
    <row r="87" spans="1:63" ht="3.75" customHeight="1">
      <c r="A87" s="11"/>
      <c r="B87" s="20"/>
      <c r="C87" s="140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2"/>
    </row>
    <row r="88" spans="1:63" ht="3.75" customHeight="1">
      <c r="A88" s="11"/>
      <c r="B88" s="20"/>
      <c r="C88" s="25"/>
      <c r="D88" s="33"/>
      <c r="E88" s="26"/>
      <c r="F88" s="26"/>
      <c r="G88" s="26"/>
      <c r="H88" s="26"/>
      <c r="I88" s="26"/>
      <c r="J88" s="26"/>
      <c r="K88" s="26"/>
      <c r="L88" s="26"/>
      <c r="M88" s="26"/>
      <c r="N88" s="33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33"/>
      <c r="AS88" s="26"/>
      <c r="AT88" s="26"/>
      <c r="AU88" s="26"/>
      <c r="AV88" s="26"/>
      <c r="AW88" s="26"/>
      <c r="AX88" s="26"/>
      <c r="AY88" s="26"/>
      <c r="AZ88" s="26"/>
      <c r="BA88" s="26"/>
      <c r="BB88" s="33"/>
      <c r="BC88" s="26"/>
      <c r="BD88" s="26"/>
      <c r="BE88" s="26"/>
      <c r="BF88" s="26"/>
      <c r="BG88" s="33"/>
      <c r="BH88" s="26"/>
      <c r="BI88" s="26"/>
      <c r="BJ88" s="26"/>
      <c r="BK88" s="29"/>
    </row>
    <row r="89" spans="1:63" ht="12.75">
      <c r="A89" s="11" t="s">
        <v>1</v>
      </c>
      <c r="B89" s="17" t="s">
        <v>7</v>
      </c>
      <c r="C89" s="140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2"/>
    </row>
    <row r="90" spans="1:256" s="4" customFormat="1" ht="12.75">
      <c r="A90" s="11" t="s">
        <v>72</v>
      </c>
      <c r="B90" s="24" t="s">
        <v>2</v>
      </c>
      <c r="C90" s="145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7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4" customFormat="1" ht="12.75">
      <c r="A91" s="11"/>
      <c r="B91" s="24" t="s">
        <v>104</v>
      </c>
      <c r="C91" s="79">
        <v>0</v>
      </c>
      <c r="D91" s="53">
        <v>0</v>
      </c>
      <c r="E91" s="80">
        <v>0</v>
      </c>
      <c r="F91" s="80">
        <v>0</v>
      </c>
      <c r="G91" s="81">
        <v>0</v>
      </c>
      <c r="H91" s="79">
        <v>7.621086227</v>
      </c>
      <c r="I91" s="80">
        <v>0.546990583</v>
      </c>
      <c r="J91" s="80">
        <v>0</v>
      </c>
      <c r="K91" s="80">
        <v>0</v>
      </c>
      <c r="L91" s="81">
        <v>0.372845667</v>
      </c>
      <c r="M91" s="67">
        <v>0</v>
      </c>
      <c r="N91" s="68">
        <v>0</v>
      </c>
      <c r="O91" s="67">
        <v>0</v>
      </c>
      <c r="P91" s="67">
        <v>0</v>
      </c>
      <c r="Q91" s="67">
        <v>0</v>
      </c>
      <c r="R91" s="79">
        <v>4.075241274</v>
      </c>
      <c r="S91" s="80">
        <v>0</v>
      </c>
      <c r="T91" s="80">
        <v>0</v>
      </c>
      <c r="U91" s="80">
        <v>0</v>
      </c>
      <c r="V91" s="81">
        <v>0.081118185</v>
      </c>
      <c r="W91" s="79">
        <v>0</v>
      </c>
      <c r="X91" s="80">
        <v>0</v>
      </c>
      <c r="Y91" s="80">
        <v>0</v>
      </c>
      <c r="Z91" s="80">
        <v>0</v>
      </c>
      <c r="AA91" s="81">
        <v>0</v>
      </c>
      <c r="AB91" s="79">
        <v>0.786701268</v>
      </c>
      <c r="AC91" s="80">
        <v>0</v>
      </c>
      <c r="AD91" s="80">
        <v>0</v>
      </c>
      <c r="AE91" s="80">
        <v>0</v>
      </c>
      <c r="AF91" s="81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79">
        <v>0.477785695</v>
      </c>
      <c r="AM91" s="80">
        <v>0</v>
      </c>
      <c r="AN91" s="80">
        <v>0</v>
      </c>
      <c r="AO91" s="80">
        <v>0</v>
      </c>
      <c r="AP91" s="81">
        <v>0</v>
      </c>
      <c r="AQ91" s="79">
        <v>0</v>
      </c>
      <c r="AR91" s="82">
        <v>0</v>
      </c>
      <c r="AS91" s="80">
        <v>0</v>
      </c>
      <c r="AT91" s="80">
        <v>0</v>
      </c>
      <c r="AU91" s="81">
        <v>0</v>
      </c>
      <c r="AV91" s="79">
        <v>655.1455929289999</v>
      </c>
      <c r="AW91" s="80">
        <v>8.307327052</v>
      </c>
      <c r="AX91" s="80">
        <v>0</v>
      </c>
      <c r="AY91" s="80">
        <v>0</v>
      </c>
      <c r="AZ91" s="81">
        <v>66.288490682</v>
      </c>
      <c r="BA91" s="79">
        <v>0</v>
      </c>
      <c r="BB91" s="82">
        <v>0</v>
      </c>
      <c r="BC91" s="80">
        <v>0</v>
      </c>
      <c r="BD91" s="80">
        <v>0</v>
      </c>
      <c r="BE91" s="81">
        <v>0</v>
      </c>
      <c r="BF91" s="79">
        <v>336.58739567099997</v>
      </c>
      <c r="BG91" s="82">
        <v>12.161706398</v>
      </c>
      <c r="BH91" s="80">
        <v>1.113388479</v>
      </c>
      <c r="BI91" s="80">
        <v>0</v>
      </c>
      <c r="BJ91" s="81">
        <v>26.119429979</v>
      </c>
      <c r="BK91" s="69">
        <f>SUM(C91:BJ91)</f>
        <v>1119.6851000889997</v>
      </c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4" customFormat="1" ht="12.75">
      <c r="A92" s="36"/>
      <c r="B92" s="37" t="s">
        <v>81</v>
      </c>
      <c r="C92" s="50">
        <f>SUM(C91)</f>
        <v>0</v>
      </c>
      <c r="D92" s="73">
        <f>SUM(D91)</f>
        <v>0</v>
      </c>
      <c r="E92" s="73">
        <f aca="true" t="shared" si="9" ref="E92:BJ92">SUM(E91)</f>
        <v>0</v>
      </c>
      <c r="F92" s="73">
        <f t="shared" si="9"/>
        <v>0</v>
      </c>
      <c r="G92" s="70">
        <f t="shared" si="9"/>
        <v>0</v>
      </c>
      <c r="H92" s="50">
        <f t="shared" si="9"/>
        <v>7.621086227</v>
      </c>
      <c r="I92" s="73">
        <f t="shared" si="9"/>
        <v>0.546990583</v>
      </c>
      <c r="J92" s="73">
        <f t="shared" si="9"/>
        <v>0</v>
      </c>
      <c r="K92" s="73">
        <f t="shared" si="9"/>
        <v>0</v>
      </c>
      <c r="L92" s="70">
        <f t="shared" si="9"/>
        <v>0.372845667</v>
      </c>
      <c r="M92" s="51">
        <f t="shared" si="9"/>
        <v>0</v>
      </c>
      <c r="N92" s="51">
        <f t="shared" si="9"/>
        <v>0</v>
      </c>
      <c r="O92" s="51">
        <f t="shared" si="9"/>
        <v>0</v>
      </c>
      <c r="P92" s="51">
        <f t="shared" si="9"/>
        <v>0</v>
      </c>
      <c r="Q92" s="78">
        <f t="shared" si="9"/>
        <v>0</v>
      </c>
      <c r="R92" s="50">
        <f t="shared" si="9"/>
        <v>4.075241274</v>
      </c>
      <c r="S92" s="73">
        <f t="shared" si="9"/>
        <v>0</v>
      </c>
      <c r="T92" s="73">
        <f t="shared" si="9"/>
        <v>0</v>
      </c>
      <c r="U92" s="73">
        <f t="shared" si="9"/>
        <v>0</v>
      </c>
      <c r="V92" s="70">
        <f t="shared" si="9"/>
        <v>0.081118185</v>
      </c>
      <c r="W92" s="50">
        <f t="shared" si="9"/>
        <v>0</v>
      </c>
      <c r="X92" s="73">
        <f t="shared" si="9"/>
        <v>0</v>
      </c>
      <c r="Y92" s="73">
        <f t="shared" si="9"/>
        <v>0</v>
      </c>
      <c r="Z92" s="73">
        <f t="shared" si="9"/>
        <v>0</v>
      </c>
      <c r="AA92" s="70">
        <f t="shared" si="9"/>
        <v>0</v>
      </c>
      <c r="AB92" s="50">
        <f t="shared" si="9"/>
        <v>0.786701268</v>
      </c>
      <c r="AC92" s="73">
        <f t="shared" si="9"/>
        <v>0</v>
      </c>
      <c r="AD92" s="73">
        <f t="shared" si="9"/>
        <v>0</v>
      </c>
      <c r="AE92" s="73">
        <f t="shared" si="9"/>
        <v>0</v>
      </c>
      <c r="AF92" s="70">
        <f t="shared" si="9"/>
        <v>0</v>
      </c>
      <c r="AG92" s="51">
        <f t="shared" si="9"/>
        <v>0</v>
      </c>
      <c r="AH92" s="51">
        <f t="shared" si="9"/>
        <v>0</v>
      </c>
      <c r="AI92" s="51">
        <f t="shared" si="9"/>
        <v>0</v>
      </c>
      <c r="AJ92" s="51">
        <f t="shared" si="9"/>
        <v>0</v>
      </c>
      <c r="AK92" s="78">
        <f t="shared" si="9"/>
        <v>0</v>
      </c>
      <c r="AL92" s="50">
        <f t="shared" si="9"/>
        <v>0.477785695</v>
      </c>
      <c r="AM92" s="73">
        <f t="shared" si="9"/>
        <v>0</v>
      </c>
      <c r="AN92" s="73">
        <f t="shared" si="9"/>
        <v>0</v>
      </c>
      <c r="AO92" s="73">
        <f t="shared" si="9"/>
        <v>0</v>
      </c>
      <c r="AP92" s="70">
        <f t="shared" si="9"/>
        <v>0</v>
      </c>
      <c r="AQ92" s="50">
        <f t="shared" si="9"/>
        <v>0</v>
      </c>
      <c r="AR92" s="73">
        <f t="shared" si="9"/>
        <v>0</v>
      </c>
      <c r="AS92" s="73">
        <f t="shared" si="9"/>
        <v>0</v>
      </c>
      <c r="AT92" s="73">
        <f t="shared" si="9"/>
        <v>0</v>
      </c>
      <c r="AU92" s="70">
        <f t="shared" si="9"/>
        <v>0</v>
      </c>
      <c r="AV92" s="50">
        <f t="shared" si="9"/>
        <v>655.1455929289999</v>
      </c>
      <c r="AW92" s="73">
        <f t="shared" si="9"/>
        <v>8.307327052</v>
      </c>
      <c r="AX92" s="73">
        <f t="shared" si="9"/>
        <v>0</v>
      </c>
      <c r="AY92" s="73">
        <f t="shared" si="9"/>
        <v>0</v>
      </c>
      <c r="AZ92" s="70">
        <f t="shared" si="9"/>
        <v>66.288490682</v>
      </c>
      <c r="BA92" s="50">
        <f t="shared" si="9"/>
        <v>0</v>
      </c>
      <c r="BB92" s="73">
        <f t="shared" si="9"/>
        <v>0</v>
      </c>
      <c r="BC92" s="73">
        <f t="shared" si="9"/>
        <v>0</v>
      </c>
      <c r="BD92" s="73">
        <f t="shared" si="9"/>
        <v>0</v>
      </c>
      <c r="BE92" s="70">
        <f t="shared" si="9"/>
        <v>0</v>
      </c>
      <c r="BF92" s="50">
        <f t="shared" si="9"/>
        <v>336.58739567099997</v>
      </c>
      <c r="BG92" s="73">
        <f t="shared" si="9"/>
        <v>12.161706398</v>
      </c>
      <c r="BH92" s="73">
        <f t="shared" si="9"/>
        <v>1.113388479</v>
      </c>
      <c r="BI92" s="73">
        <f t="shared" si="9"/>
        <v>0</v>
      </c>
      <c r="BJ92" s="70">
        <f t="shared" si="9"/>
        <v>26.119429979</v>
      </c>
      <c r="BK92" s="52">
        <f>SUM(BK91:BK91)</f>
        <v>1119.6851000889997</v>
      </c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63" ht="12.75">
      <c r="A93" s="11" t="s">
        <v>73</v>
      </c>
      <c r="B93" s="18" t="s">
        <v>17</v>
      </c>
      <c r="C93" s="126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8"/>
    </row>
    <row r="94" spans="1:63" ht="12.75">
      <c r="A94" s="11"/>
      <c r="B94" s="24" t="s">
        <v>105</v>
      </c>
      <c r="C94" s="75">
        <v>0</v>
      </c>
      <c r="D94" s="53">
        <v>122.733946747</v>
      </c>
      <c r="E94" s="45">
        <v>0</v>
      </c>
      <c r="F94" s="45">
        <v>0</v>
      </c>
      <c r="G94" s="54">
        <v>0</v>
      </c>
      <c r="H94" s="75">
        <v>32.269040285</v>
      </c>
      <c r="I94" s="45">
        <v>83.66937963400001</v>
      </c>
      <c r="J94" s="45">
        <v>0</v>
      </c>
      <c r="K94" s="45">
        <v>0</v>
      </c>
      <c r="L94" s="54">
        <v>123.91183209199998</v>
      </c>
      <c r="M94" s="75">
        <v>0</v>
      </c>
      <c r="N94" s="53">
        <v>0</v>
      </c>
      <c r="O94" s="45">
        <v>0</v>
      </c>
      <c r="P94" s="45">
        <v>0</v>
      </c>
      <c r="Q94" s="54">
        <v>0</v>
      </c>
      <c r="R94" s="75">
        <v>9.351246202999999</v>
      </c>
      <c r="S94" s="45">
        <v>10.752295288000001</v>
      </c>
      <c r="T94" s="45">
        <v>0</v>
      </c>
      <c r="U94" s="45">
        <v>0</v>
      </c>
      <c r="V94" s="54">
        <v>3.1195710620000003</v>
      </c>
      <c r="W94" s="75">
        <v>0</v>
      </c>
      <c r="X94" s="45">
        <v>0</v>
      </c>
      <c r="Y94" s="45">
        <v>0</v>
      </c>
      <c r="Z94" s="45">
        <v>0</v>
      </c>
      <c r="AA94" s="54">
        <v>0</v>
      </c>
      <c r="AB94" s="75">
        <v>0.185397738</v>
      </c>
      <c r="AC94" s="45">
        <v>0</v>
      </c>
      <c r="AD94" s="45">
        <v>0</v>
      </c>
      <c r="AE94" s="45">
        <v>0</v>
      </c>
      <c r="AF94" s="54">
        <v>0</v>
      </c>
      <c r="AG94" s="75">
        <v>0</v>
      </c>
      <c r="AH94" s="45">
        <v>0</v>
      </c>
      <c r="AI94" s="45">
        <v>0</v>
      </c>
      <c r="AJ94" s="45">
        <v>0</v>
      </c>
      <c r="AK94" s="54">
        <v>0</v>
      </c>
      <c r="AL94" s="75">
        <v>0.12176187100000001</v>
      </c>
      <c r="AM94" s="45">
        <v>0</v>
      </c>
      <c r="AN94" s="45">
        <v>0</v>
      </c>
      <c r="AO94" s="45">
        <v>0</v>
      </c>
      <c r="AP94" s="54">
        <v>0</v>
      </c>
      <c r="AQ94" s="75">
        <v>0</v>
      </c>
      <c r="AR94" s="53">
        <v>0.316202903</v>
      </c>
      <c r="AS94" s="45">
        <v>0</v>
      </c>
      <c r="AT94" s="45">
        <v>0</v>
      </c>
      <c r="AU94" s="54">
        <v>0</v>
      </c>
      <c r="AV94" s="75">
        <v>1009.4262843380001</v>
      </c>
      <c r="AW94" s="45">
        <v>196.51266686500003</v>
      </c>
      <c r="AX94" s="45">
        <v>0</v>
      </c>
      <c r="AY94" s="45">
        <v>0</v>
      </c>
      <c r="AZ94" s="54">
        <v>632.831503478</v>
      </c>
      <c r="BA94" s="75">
        <v>0</v>
      </c>
      <c r="BB94" s="53">
        <v>0</v>
      </c>
      <c r="BC94" s="45">
        <v>0</v>
      </c>
      <c r="BD94" s="45">
        <v>0</v>
      </c>
      <c r="BE94" s="54">
        <v>0</v>
      </c>
      <c r="BF94" s="75">
        <v>275.56780307900004</v>
      </c>
      <c r="BG94" s="53">
        <v>22.41505634</v>
      </c>
      <c r="BH94" s="45">
        <v>0</v>
      </c>
      <c r="BI94" s="45">
        <v>0</v>
      </c>
      <c r="BJ94" s="54">
        <v>58.26215974</v>
      </c>
      <c r="BK94" s="49">
        <f aca="true" t="shared" si="10" ref="BK94:BK104">SUM(C94:BJ94)</f>
        <v>2581.4461476629995</v>
      </c>
    </row>
    <row r="95" spans="1:63" ht="12.75">
      <c r="A95" s="11"/>
      <c r="B95" s="24" t="s">
        <v>106</v>
      </c>
      <c r="C95" s="75">
        <v>0</v>
      </c>
      <c r="D95" s="53">
        <v>23.595564482</v>
      </c>
      <c r="E95" s="45">
        <v>0</v>
      </c>
      <c r="F95" s="45">
        <v>0</v>
      </c>
      <c r="G95" s="54">
        <v>0</v>
      </c>
      <c r="H95" s="75">
        <v>1.358811423</v>
      </c>
      <c r="I95" s="45">
        <v>0.571647195</v>
      </c>
      <c r="J95" s="45">
        <v>0</v>
      </c>
      <c r="K95" s="45">
        <v>0</v>
      </c>
      <c r="L95" s="54">
        <v>16.409082440000002</v>
      </c>
      <c r="M95" s="75">
        <v>0</v>
      </c>
      <c r="N95" s="53">
        <v>0</v>
      </c>
      <c r="O95" s="45">
        <v>0</v>
      </c>
      <c r="P95" s="45">
        <v>0</v>
      </c>
      <c r="Q95" s="54">
        <v>0</v>
      </c>
      <c r="R95" s="75">
        <v>0.537921642</v>
      </c>
      <c r="S95" s="45">
        <v>0</v>
      </c>
      <c r="T95" s="45">
        <v>0</v>
      </c>
      <c r="U95" s="45">
        <v>0</v>
      </c>
      <c r="V95" s="54">
        <v>0.090063358</v>
      </c>
      <c r="W95" s="75">
        <v>0</v>
      </c>
      <c r="X95" s="45">
        <v>0</v>
      </c>
      <c r="Y95" s="45">
        <v>0</v>
      </c>
      <c r="Z95" s="45">
        <v>0</v>
      </c>
      <c r="AA95" s="54">
        <v>0</v>
      </c>
      <c r="AB95" s="75">
        <v>0.018002863</v>
      </c>
      <c r="AC95" s="45">
        <v>0</v>
      </c>
      <c r="AD95" s="45">
        <v>0</v>
      </c>
      <c r="AE95" s="45">
        <v>0</v>
      </c>
      <c r="AF95" s="54">
        <v>0</v>
      </c>
      <c r="AG95" s="75">
        <v>0</v>
      </c>
      <c r="AH95" s="45">
        <v>0</v>
      </c>
      <c r="AI95" s="45">
        <v>0</v>
      </c>
      <c r="AJ95" s="45">
        <v>0</v>
      </c>
      <c r="AK95" s="54">
        <v>0</v>
      </c>
      <c r="AL95" s="75">
        <v>0.010435709999999999</v>
      </c>
      <c r="AM95" s="45">
        <v>0</v>
      </c>
      <c r="AN95" s="45">
        <v>0</v>
      </c>
      <c r="AO95" s="45">
        <v>0</v>
      </c>
      <c r="AP95" s="54">
        <v>0</v>
      </c>
      <c r="AQ95" s="75">
        <v>0</v>
      </c>
      <c r="AR95" s="53">
        <v>26.685379544</v>
      </c>
      <c r="AS95" s="45">
        <v>0</v>
      </c>
      <c r="AT95" s="45">
        <v>0</v>
      </c>
      <c r="AU95" s="54">
        <v>0</v>
      </c>
      <c r="AV95" s="75">
        <v>119.44424426299999</v>
      </c>
      <c r="AW95" s="45">
        <v>19.759375301</v>
      </c>
      <c r="AX95" s="45">
        <v>0</v>
      </c>
      <c r="AY95" s="45">
        <v>0</v>
      </c>
      <c r="AZ95" s="54">
        <v>88.00317041299999</v>
      </c>
      <c r="BA95" s="75">
        <v>0</v>
      </c>
      <c r="BB95" s="53">
        <v>0</v>
      </c>
      <c r="BC95" s="45">
        <v>0</v>
      </c>
      <c r="BD95" s="45">
        <v>0</v>
      </c>
      <c r="BE95" s="54">
        <v>0</v>
      </c>
      <c r="BF95" s="75">
        <v>42.728118767</v>
      </c>
      <c r="BG95" s="53">
        <v>3.655263867</v>
      </c>
      <c r="BH95" s="45">
        <v>0</v>
      </c>
      <c r="BI95" s="45">
        <v>0</v>
      </c>
      <c r="BJ95" s="54">
        <v>7.071244674</v>
      </c>
      <c r="BK95" s="49">
        <f t="shared" si="10"/>
        <v>349.938325942</v>
      </c>
    </row>
    <row r="96" spans="1:63" ht="12.75">
      <c r="A96" s="11"/>
      <c r="B96" s="24" t="s">
        <v>107</v>
      </c>
      <c r="C96" s="75">
        <v>0</v>
      </c>
      <c r="D96" s="53">
        <v>0</v>
      </c>
      <c r="E96" s="45">
        <v>0</v>
      </c>
      <c r="F96" s="45">
        <v>0</v>
      </c>
      <c r="G96" s="54">
        <v>0</v>
      </c>
      <c r="H96" s="75">
        <v>30.253498956</v>
      </c>
      <c r="I96" s="45">
        <v>11.503770642000001</v>
      </c>
      <c r="J96" s="45">
        <v>0</v>
      </c>
      <c r="K96" s="45">
        <v>0</v>
      </c>
      <c r="L96" s="54">
        <v>28.496342060000003</v>
      </c>
      <c r="M96" s="75">
        <v>0</v>
      </c>
      <c r="N96" s="53">
        <v>0</v>
      </c>
      <c r="O96" s="45">
        <v>0</v>
      </c>
      <c r="P96" s="45">
        <v>0</v>
      </c>
      <c r="Q96" s="54">
        <v>0</v>
      </c>
      <c r="R96" s="75">
        <v>12.080875147</v>
      </c>
      <c r="S96" s="45">
        <v>0.22386013000000002</v>
      </c>
      <c r="T96" s="45">
        <v>0</v>
      </c>
      <c r="U96" s="45">
        <v>0</v>
      </c>
      <c r="V96" s="54">
        <v>1.334530683</v>
      </c>
      <c r="W96" s="75">
        <v>0</v>
      </c>
      <c r="X96" s="45">
        <v>0</v>
      </c>
      <c r="Y96" s="45">
        <v>0</v>
      </c>
      <c r="Z96" s="45">
        <v>0</v>
      </c>
      <c r="AA96" s="54">
        <v>0</v>
      </c>
      <c r="AB96" s="75">
        <v>0.061185908</v>
      </c>
      <c r="AC96" s="45">
        <v>0</v>
      </c>
      <c r="AD96" s="45">
        <v>0</v>
      </c>
      <c r="AE96" s="45">
        <v>0</v>
      </c>
      <c r="AF96" s="54">
        <v>0.000510617</v>
      </c>
      <c r="AG96" s="75">
        <v>0</v>
      </c>
      <c r="AH96" s="45">
        <v>0</v>
      </c>
      <c r="AI96" s="45">
        <v>0</v>
      </c>
      <c r="AJ96" s="45">
        <v>0</v>
      </c>
      <c r="AK96" s="54">
        <v>0</v>
      </c>
      <c r="AL96" s="75">
        <v>0.084135114</v>
      </c>
      <c r="AM96" s="45">
        <v>0</v>
      </c>
      <c r="AN96" s="45">
        <v>0</v>
      </c>
      <c r="AO96" s="45">
        <v>0</v>
      </c>
      <c r="AP96" s="54">
        <v>0</v>
      </c>
      <c r="AQ96" s="75">
        <v>0</v>
      </c>
      <c r="AR96" s="53">
        <v>3.904848387</v>
      </c>
      <c r="AS96" s="45">
        <v>0</v>
      </c>
      <c r="AT96" s="45">
        <v>0</v>
      </c>
      <c r="AU96" s="54">
        <v>0</v>
      </c>
      <c r="AV96" s="75">
        <v>505.38929679999995</v>
      </c>
      <c r="AW96" s="45">
        <v>180.649666729</v>
      </c>
      <c r="AX96" s="45">
        <v>0</v>
      </c>
      <c r="AY96" s="45">
        <v>0</v>
      </c>
      <c r="AZ96" s="54">
        <v>850.147130647</v>
      </c>
      <c r="BA96" s="75">
        <v>0</v>
      </c>
      <c r="BB96" s="53">
        <v>0</v>
      </c>
      <c r="BC96" s="45">
        <v>0</v>
      </c>
      <c r="BD96" s="45">
        <v>0</v>
      </c>
      <c r="BE96" s="54">
        <v>0</v>
      </c>
      <c r="BF96" s="75">
        <v>189.088509386</v>
      </c>
      <c r="BG96" s="53">
        <v>18.470672645</v>
      </c>
      <c r="BH96" s="45">
        <v>0</v>
      </c>
      <c r="BI96" s="45">
        <v>0</v>
      </c>
      <c r="BJ96" s="54">
        <v>58.450783837</v>
      </c>
      <c r="BK96" s="49">
        <f t="shared" si="10"/>
        <v>1890.1396176879998</v>
      </c>
    </row>
    <row r="97" spans="1:63" ht="25.5">
      <c r="A97" s="11"/>
      <c r="B97" s="24" t="s">
        <v>108</v>
      </c>
      <c r="C97" s="75">
        <v>0</v>
      </c>
      <c r="D97" s="53">
        <v>0</v>
      </c>
      <c r="E97" s="45">
        <v>0</v>
      </c>
      <c r="F97" s="45">
        <v>0</v>
      </c>
      <c r="G97" s="54">
        <v>0</v>
      </c>
      <c r="H97" s="75">
        <v>0.306147636</v>
      </c>
      <c r="I97" s="45">
        <v>0.48240002300000007</v>
      </c>
      <c r="J97" s="45">
        <v>0</v>
      </c>
      <c r="K97" s="45">
        <v>0</v>
      </c>
      <c r="L97" s="54">
        <v>0.2251329</v>
      </c>
      <c r="M97" s="75">
        <v>0</v>
      </c>
      <c r="N97" s="53">
        <v>0</v>
      </c>
      <c r="O97" s="45">
        <v>0</v>
      </c>
      <c r="P97" s="45">
        <v>0</v>
      </c>
      <c r="Q97" s="54">
        <v>0</v>
      </c>
      <c r="R97" s="75">
        <v>0.18850402400000002</v>
      </c>
      <c r="S97" s="45">
        <v>0</v>
      </c>
      <c r="T97" s="45">
        <v>0</v>
      </c>
      <c r="U97" s="45">
        <v>0</v>
      </c>
      <c r="V97" s="54">
        <v>0</v>
      </c>
      <c r="W97" s="75">
        <v>0</v>
      </c>
      <c r="X97" s="45">
        <v>0</v>
      </c>
      <c r="Y97" s="45">
        <v>0</v>
      </c>
      <c r="Z97" s="45">
        <v>0</v>
      </c>
      <c r="AA97" s="54">
        <v>0</v>
      </c>
      <c r="AB97" s="75">
        <v>0.060531102</v>
      </c>
      <c r="AC97" s="45">
        <v>0</v>
      </c>
      <c r="AD97" s="45">
        <v>0</v>
      </c>
      <c r="AE97" s="45">
        <v>0</v>
      </c>
      <c r="AF97" s="54">
        <v>0</v>
      </c>
      <c r="AG97" s="75">
        <v>0</v>
      </c>
      <c r="AH97" s="45">
        <v>0</v>
      </c>
      <c r="AI97" s="45">
        <v>0</v>
      </c>
      <c r="AJ97" s="45">
        <v>0</v>
      </c>
      <c r="AK97" s="54">
        <v>0</v>
      </c>
      <c r="AL97" s="75">
        <v>0.059087159</v>
      </c>
      <c r="AM97" s="45">
        <v>0</v>
      </c>
      <c r="AN97" s="45">
        <v>0</v>
      </c>
      <c r="AO97" s="45">
        <v>0</v>
      </c>
      <c r="AP97" s="54">
        <v>0</v>
      </c>
      <c r="AQ97" s="75">
        <v>0</v>
      </c>
      <c r="AR97" s="53">
        <v>0</v>
      </c>
      <c r="AS97" s="45">
        <v>0</v>
      </c>
      <c r="AT97" s="45">
        <v>0</v>
      </c>
      <c r="AU97" s="54">
        <v>0</v>
      </c>
      <c r="AV97" s="75">
        <v>31.851288989</v>
      </c>
      <c r="AW97" s="45">
        <v>0.793964867</v>
      </c>
      <c r="AX97" s="45">
        <v>0</v>
      </c>
      <c r="AY97" s="45">
        <v>0</v>
      </c>
      <c r="AZ97" s="54">
        <v>6.027400539</v>
      </c>
      <c r="BA97" s="75">
        <v>0</v>
      </c>
      <c r="BB97" s="53">
        <v>0</v>
      </c>
      <c r="BC97" s="45">
        <v>0</v>
      </c>
      <c r="BD97" s="45">
        <v>0</v>
      </c>
      <c r="BE97" s="54">
        <v>0</v>
      </c>
      <c r="BF97" s="75">
        <v>17.676273391</v>
      </c>
      <c r="BG97" s="53">
        <v>0.021927072</v>
      </c>
      <c r="BH97" s="45">
        <v>0</v>
      </c>
      <c r="BI97" s="45">
        <v>0</v>
      </c>
      <c r="BJ97" s="54">
        <v>0.504243351</v>
      </c>
      <c r="BK97" s="49">
        <f t="shared" si="10"/>
        <v>58.19690105299999</v>
      </c>
    </row>
    <row r="98" spans="1:63" ht="12.75">
      <c r="A98" s="11"/>
      <c r="B98" s="24" t="s">
        <v>109</v>
      </c>
      <c r="C98" s="75">
        <v>0</v>
      </c>
      <c r="D98" s="53">
        <v>17.64911352</v>
      </c>
      <c r="E98" s="45">
        <v>0</v>
      </c>
      <c r="F98" s="45">
        <v>0</v>
      </c>
      <c r="G98" s="54">
        <v>0</v>
      </c>
      <c r="H98" s="75">
        <v>5.62133705</v>
      </c>
      <c r="I98" s="45">
        <v>2.17243102</v>
      </c>
      <c r="J98" s="45">
        <v>0</v>
      </c>
      <c r="K98" s="45">
        <v>0</v>
      </c>
      <c r="L98" s="54">
        <v>6.7580987100000005</v>
      </c>
      <c r="M98" s="75">
        <v>0</v>
      </c>
      <c r="N98" s="53">
        <v>0</v>
      </c>
      <c r="O98" s="45">
        <v>0</v>
      </c>
      <c r="P98" s="45">
        <v>0</v>
      </c>
      <c r="Q98" s="54">
        <v>0</v>
      </c>
      <c r="R98" s="75">
        <v>1.0084642270000002</v>
      </c>
      <c r="S98" s="45">
        <v>0</v>
      </c>
      <c r="T98" s="45">
        <v>0</v>
      </c>
      <c r="U98" s="45">
        <v>0</v>
      </c>
      <c r="V98" s="54">
        <v>0.284223182</v>
      </c>
      <c r="W98" s="75">
        <v>0</v>
      </c>
      <c r="X98" s="45">
        <v>0</v>
      </c>
      <c r="Y98" s="45">
        <v>0</v>
      </c>
      <c r="Z98" s="45">
        <v>0</v>
      </c>
      <c r="AA98" s="54">
        <v>0</v>
      </c>
      <c r="AB98" s="75">
        <v>0.015295369999999999</v>
      </c>
      <c r="AC98" s="45">
        <v>0</v>
      </c>
      <c r="AD98" s="45">
        <v>0</v>
      </c>
      <c r="AE98" s="45">
        <v>0</v>
      </c>
      <c r="AF98" s="54">
        <v>0</v>
      </c>
      <c r="AG98" s="75">
        <v>0</v>
      </c>
      <c r="AH98" s="45">
        <v>0</v>
      </c>
      <c r="AI98" s="45">
        <v>0</v>
      </c>
      <c r="AJ98" s="45">
        <v>0</v>
      </c>
      <c r="AK98" s="54">
        <v>0</v>
      </c>
      <c r="AL98" s="75">
        <v>0.030007109999999997</v>
      </c>
      <c r="AM98" s="45">
        <v>0</v>
      </c>
      <c r="AN98" s="45">
        <v>0</v>
      </c>
      <c r="AO98" s="45">
        <v>0</v>
      </c>
      <c r="AP98" s="54">
        <v>0</v>
      </c>
      <c r="AQ98" s="75">
        <v>0</v>
      </c>
      <c r="AR98" s="53">
        <v>0</v>
      </c>
      <c r="AS98" s="45">
        <v>0</v>
      </c>
      <c r="AT98" s="45">
        <v>0</v>
      </c>
      <c r="AU98" s="54">
        <v>0</v>
      </c>
      <c r="AV98" s="75">
        <v>320.137458799</v>
      </c>
      <c r="AW98" s="45">
        <v>108.92449282199999</v>
      </c>
      <c r="AX98" s="45">
        <v>0</v>
      </c>
      <c r="AY98" s="45">
        <v>0</v>
      </c>
      <c r="AZ98" s="54">
        <v>203.87993590899998</v>
      </c>
      <c r="BA98" s="75">
        <v>0</v>
      </c>
      <c r="BB98" s="53">
        <v>0</v>
      </c>
      <c r="BC98" s="45">
        <v>0</v>
      </c>
      <c r="BD98" s="45">
        <v>0</v>
      </c>
      <c r="BE98" s="54">
        <v>0</v>
      </c>
      <c r="BF98" s="75">
        <v>67.599353593</v>
      </c>
      <c r="BG98" s="53">
        <v>6.257838383999999</v>
      </c>
      <c r="BH98" s="45">
        <v>0</v>
      </c>
      <c r="BI98" s="45">
        <v>0</v>
      </c>
      <c r="BJ98" s="54">
        <v>17.072267303</v>
      </c>
      <c r="BK98" s="49">
        <f t="shared" si="10"/>
        <v>757.410316999</v>
      </c>
    </row>
    <row r="99" spans="1:63" ht="12.75">
      <c r="A99" s="11"/>
      <c r="B99" s="24" t="s">
        <v>110</v>
      </c>
      <c r="C99" s="75">
        <v>0</v>
      </c>
      <c r="D99" s="53">
        <v>0</v>
      </c>
      <c r="E99" s="45">
        <v>0</v>
      </c>
      <c r="F99" s="45">
        <v>0</v>
      </c>
      <c r="G99" s="54">
        <v>0</v>
      </c>
      <c r="H99" s="75">
        <v>0.10322419499999999</v>
      </c>
      <c r="I99" s="45">
        <v>0</v>
      </c>
      <c r="J99" s="45">
        <v>0</v>
      </c>
      <c r="K99" s="45">
        <v>0</v>
      </c>
      <c r="L99" s="54">
        <v>0</v>
      </c>
      <c r="M99" s="75">
        <v>0</v>
      </c>
      <c r="N99" s="53">
        <v>0</v>
      </c>
      <c r="O99" s="45">
        <v>0</v>
      </c>
      <c r="P99" s="45">
        <v>0</v>
      </c>
      <c r="Q99" s="54">
        <v>0</v>
      </c>
      <c r="R99" s="75">
        <v>0.07288665700000001</v>
      </c>
      <c r="S99" s="45">
        <v>0</v>
      </c>
      <c r="T99" s="45">
        <v>0</v>
      </c>
      <c r="U99" s="45">
        <v>0</v>
      </c>
      <c r="V99" s="54">
        <v>0.003125282</v>
      </c>
      <c r="W99" s="75">
        <v>0</v>
      </c>
      <c r="X99" s="45">
        <v>0</v>
      </c>
      <c r="Y99" s="45">
        <v>0</v>
      </c>
      <c r="Z99" s="45">
        <v>0</v>
      </c>
      <c r="AA99" s="54">
        <v>0</v>
      </c>
      <c r="AB99" s="75">
        <v>0</v>
      </c>
      <c r="AC99" s="45">
        <v>0</v>
      </c>
      <c r="AD99" s="45">
        <v>0</v>
      </c>
      <c r="AE99" s="45">
        <v>0</v>
      </c>
      <c r="AF99" s="54">
        <v>0</v>
      </c>
      <c r="AG99" s="75">
        <v>0</v>
      </c>
      <c r="AH99" s="45">
        <v>0</v>
      </c>
      <c r="AI99" s="45">
        <v>0</v>
      </c>
      <c r="AJ99" s="45">
        <v>0</v>
      </c>
      <c r="AK99" s="54">
        <v>0</v>
      </c>
      <c r="AL99" s="75">
        <v>0</v>
      </c>
      <c r="AM99" s="45">
        <v>0</v>
      </c>
      <c r="AN99" s="45">
        <v>0</v>
      </c>
      <c r="AO99" s="45">
        <v>0</v>
      </c>
      <c r="AP99" s="54">
        <v>0</v>
      </c>
      <c r="AQ99" s="75">
        <v>0</v>
      </c>
      <c r="AR99" s="53">
        <v>0</v>
      </c>
      <c r="AS99" s="45">
        <v>0</v>
      </c>
      <c r="AT99" s="45">
        <v>0</v>
      </c>
      <c r="AU99" s="54">
        <v>0</v>
      </c>
      <c r="AV99" s="75">
        <v>27.195290212</v>
      </c>
      <c r="AW99" s="45">
        <v>1.130185556</v>
      </c>
      <c r="AX99" s="45">
        <v>0</v>
      </c>
      <c r="AY99" s="45">
        <v>0</v>
      </c>
      <c r="AZ99" s="54">
        <v>19.729034573</v>
      </c>
      <c r="BA99" s="75">
        <v>0</v>
      </c>
      <c r="BB99" s="53">
        <v>0</v>
      </c>
      <c r="BC99" s="45">
        <v>0</v>
      </c>
      <c r="BD99" s="45">
        <v>0</v>
      </c>
      <c r="BE99" s="54">
        <v>0</v>
      </c>
      <c r="BF99" s="75">
        <v>13.947647689</v>
      </c>
      <c r="BG99" s="53">
        <v>0.19337981</v>
      </c>
      <c r="BH99" s="45">
        <v>0</v>
      </c>
      <c r="BI99" s="45">
        <v>0</v>
      </c>
      <c r="BJ99" s="54">
        <v>2.64485759</v>
      </c>
      <c r="BK99" s="49">
        <f t="shared" si="10"/>
        <v>65.01963156400001</v>
      </c>
    </row>
    <row r="100" spans="1:63" ht="12.75">
      <c r="A100" s="11"/>
      <c r="B100" s="24" t="s">
        <v>111</v>
      </c>
      <c r="C100" s="75">
        <v>0</v>
      </c>
      <c r="D100" s="53">
        <v>3.197988832</v>
      </c>
      <c r="E100" s="45">
        <v>0</v>
      </c>
      <c r="F100" s="45">
        <v>0</v>
      </c>
      <c r="G100" s="54">
        <v>0</v>
      </c>
      <c r="H100" s="75">
        <v>19.789246189</v>
      </c>
      <c r="I100" s="45">
        <v>4.527427529</v>
      </c>
      <c r="J100" s="45">
        <v>21.368425857</v>
      </c>
      <c r="K100" s="45">
        <v>0</v>
      </c>
      <c r="L100" s="54">
        <v>13.920767292</v>
      </c>
      <c r="M100" s="75">
        <v>0</v>
      </c>
      <c r="N100" s="53">
        <v>0</v>
      </c>
      <c r="O100" s="45">
        <v>0</v>
      </c>
      <c r="P100" s="45">
        <v>0</v>
      </c>
      <c r="Q100" s="54">
        <v>0</v>
      </c>
      <c r="R100" s="75">
        <v>7.8678630709999995</v>
      </c>
      <c r="S100" s="45">
        <v>6.619953104</v>
      </c>
      <c r="T100" s="45">
        <v>0</v>
      </c>
      <c r="U100" s="45">
        <v>0</v>
      </c>
      <c r="V100" s="54">
        <v>2.277670391</v>
      </c>
      <c r="W100" s="75">
        <v>0</v>
      </c>
      <c r="X100" s="45">
        <v>0</v>
      </c>
      <c r="Y100" s="45">
        <v>0</v>
      </c>
      <c r="Z100" s="45">
        <v>0</v>
      </c>
      <c r="AA100" s="54">
        <v>0</v>
      </c>
      <c r="AB100" s="75">
        <v>0.23124369199999997</v>
      </c>
      <c r="AC100" s="45">
        <v>0</v>
      </c>
      <c r="AD100" s="45">
        <v>0</v>
      </c>
      <c r="AE100" s="45">
        <v>0</v>
      </c>
      <c r="AF100" s="54">
        <v>0.045326357000000005</v>
      </c>
      <c r="AG100" s="75">
        <v>0</v>
      </c>
      <c r="AH100" s="45">
        <v>0</v>
      </c>
      <c r="AI100" s="45">
        <v>0</v>
      </c>
      <c r="AJ100" s="45">
        <v>0</v>
      </c>
      <c r="AK100" s="54">
        <v>0</v>
      </c>
      <c r="AL100" s="75">
        <v>0.081126453</v>
      </c>
      <c r="AM100" s="45">
        <v>0</v>
      </c>
      <c r="AN100" s="45">
        <v>0</v>
      </c>
      <c r="AO100" s="45">
        <v>0</v>
      </c>
      <c r="AP100" s="54">
        <v>0</v>
      </c>
      <c r="AQ100" s="75">
        <v>0</v>
      </c>
      <c r="AR100" s="53">
        <v>0</v>
      </c>
      <c r="AS100" s="45">
        <v>0</v>
      </c>
      <c r="AT100" s="45">
        <v>0</v>
      </c>
      <c r="AU100" s="54">
        <v>0</v>
      </c>
      <c r="AV100" s="75">
        <v>770.2318522579999</v>
      </c>
      <c r="AW100" s="45">
        <v>122.137266203</v>
      </c>
      <c r="AX100" s="45">
        <v>0</v>
      </c>
      <c r="AY100" s="45">
        <v>0</v>
      </c>
      <c r="AZ100" s="54">
        <v>502.45097316500005</v>
      </c>
      <c r="BA100" s="75">
        <v>0</v>
      </c>
      <c r="BB100" s="53">
        <v>0</v>
      </c>
      <c r="BC100" s="45">
        <v>0</v>
      </c>
      <c r="BD100" s="45">
        <v>0</v>
      </c>
      <c r="BE100" s="54">
        <v>0</v>
      </c>
      <c r="BF100" s="75">
        <v>299.205327896</v>
      </c>
      <c r="BG100" s="53">
        <v>34.035318307000004</v>
      </c>
      <c r="BH100" s="45">
        <v>0</v>
      </c>
      <c r="BI100" s="45">
        <v>0</v>
      </c>
      <c r="BJ100" s="54">
        <v>58.64030592499999</v>
      </c>
      <c r="BK100" s="49">
        <f t="shared" si="10"/>
        <v>1866.6280825209997</v>
      </c>
    </row>
    <row r="101" spans="1:63" ht="12.75">
      <c r="A101" s="11"/>
      <c r="B101" s="24" t="s">
        <v>112</v>
      </c>
      <c r="C101" s="75">
        <v>0</v>
      </c>
      <c r="D101" s="53">
        <v>52.348605976</v>
      </c>
      <c r="E101" s="45">
        <v>0</v>
      </c>
      <c r="F101" s="45">
        <v>0</v>
      </c>
      <c r="G101" s="54">
        <v>0</v>
      </c>
      <c r="H101" s="75">
        <v>10.549758342</v>
      </c>
      <c r="I101" s="45">
        <v>2.9608122829999997</v>
      </c>
      <c r="J101" s="45">
        <v>1.323746338</v>
      </c>
      <c r="K101" s="45">
        <v>0</v>
      </c>
      <c r="L101" s="54">
        <v>62.147273545</v>
      </c>
      <c r="M101" s="75">
        <v>0</v>
      </c>
      <c r="N101" s="53">
        <v>0</v>
      </c>
      <c r="O101" s="45">
        <v>0</v>
      </c>
      <c r="P101" s="45">
        <v>0</v>
      </c>
      <c r="Q101" s="54">
        <v>0</v>
      </c>
      <c r="R101" s="75">
        <v>3.215168101</v>
      </c>
      <c r="S101" s="45">
        <v>0.043283038999999995</v>
      </c>
      <c r="T101" s="45">
        <v>0</v>
      </c>
      <c r="U101" s="45">
        <v>0</v>
      </c>
      <c r="V101" s="54">
        <v>0.849778654</v>
      </c>
      <c r="W101" s="75">
        <v>0</v>
      </c>
      <c r="X101" s="45">
        <v>0</v>
      </c>
      <c r="Y101" s="45">
        <v>0</v>
      </c>
      <c r="Z101" s="45">
        <v>0</v>
      </c>
      <c r="AA101" s="54">
        <v>0</v>
      </c>
      <c r="AB101" s="75">
        <v>0.84063863</v>
      </c>
      <c r="AC101" s="45">
        <v>0</v>
      </c>
      <c r="AD101" s="45">
        <v>0</v>
      </c>
      <c r="AE101" s="45">
        <v>0</v>
      </c>
      <c r="AF101" s="54">
        <v>0.024221706</v>
      </c>
      <c r="AG101" s="75">
        <v>0</v>
      </c>
      <c r="AH101" s="45">
        <v>0</v>
      </c>
      <c r="AI101" s="45">
        <v>0</v>
      </c>
      <c r="AJ101" s="45">
        <v>0</v>
      </c>
      <c r="AK101" s="54">
        <v>0</v>
      </c>
      <c r="AL101" s="75">
        <v>0.457644916</v>
      </c>
      <c r="AM101" s="45">
        <v>0.001386001</v>
      </c>
      <c r="AN101" s="45">
        <v>0</v>
      </c>
      <c r="AO101" s="45">
        <v>0</v>
      </c>
      <c r="AP101" s="54">
        <v>0</v>
      </c>
      <c r="AQ101" s="75">
        <v>0</v>
      </c>
      <c r="AR101" s="53">
        <v>0</v>
      </c>
      <c r="AS101" s="45">
        <v>0</v>
      </c>
      <c r="AT101" s="45">
        <v>0</v>
      </c>
      <c r="AU101" s="54">
        <v>0</v>
      </c>
      <c r="AV101" s="75">
        <v>749.2350758009999</v>
      </c>
      <c r="AW101" s="45">
        <v>164.636769989</v>
      </c>
      <c r="AX101" s="45">
        <v>3.5641503409999995</v>
      </c>
      <c r="AY101" s="45">
        <v>0</v>
      </c>
      <c r="AZ101" s="54">
        <v>352.868204565</v>
      </c>
      <c r="BA101" s="75">
        <v>0</v>
      </c>
      <c r="BB101" s="53">
        <v>0</v>
      </c>
      <c r="BC101" s="45">
        <v>0</v>
      </c>
      <c r="BD101" s="45">
        <v>0</v>
      </c>
      <c r="BE101" s="54">
        <v>0</v>
      </c>
      <c r="BF101" s="75">
        <v>211.78511799500004</v>
      </c>
      <c r="BG101" s="53">
        <v>11.375261301</v>
      </c>
      <c r="BH101" s="45">
        <v>0.584633959</v>
      </c>
      <c r="BI101" s="45">
        <v>0</v>
      </c>
      <c r="BJ101" s="54">
        <v>31.221119761000004</v>
      </c>
      <c r="BK101" s="49">
        <f t="shared" si="10"/>
        <v>1660.0326512429997</v>
      </c>
    </row>
    <row r="102" spans="1:63" ht="12.75">
      <c r="A102" s="11"/>
      <c r="B102" s="24" t="s">
        <v>113</v>
      </c>
      <c r="C102" s="75">
        <v>0</v>
      </c>
      <c r="D102" s="53">
        <v>19.683837865</v>
      </c>
      <c r="E102" s="45">
        <v>0</v>
      </c>
      <c r="F102" s="45">
        <v>0</v>
      </c>
      <c r="G102" s="54">
        <v>0</v>
      </c>
      <c r="H102" s="75">
        <v>1.038786979</v>
      </c>
      <c r="I102" s="45">
        <v>0.539000253</v>
      </c>
      <c r="J102" s="45">
        <v>0</v>
      </c>
      <c r="K102" s="45">
        <v>0</v>
      </c>
      <c r="L102" s="54">
        <v>7.086241618000001</v>
      </c>
      <c r="M102" s="75">
        <v>0</v>
      </c>
      <c r="N102" s="53">
        <v>0</v>
      </c>
      <c r="O102" s="45">
        <v>0</v>
      </c>
      <c r="P102" s="45">
        <v>0</v>
      </c>
      <c r="Q102" s="54">
        <v>0</v>
      </c>
      <c r="R102" s="75">
        <v>0.156134318</v>
      </c>
      <c r="S102" s="45">
        <v>0</v>
      </c>
      <c r="T102" s="45">
        <v>0</v>
      </c>
      <c r="U102" s="45">
        <v>0</v>
      </c>
      <c r="V102" s="54">
        <v>0</v>
      </c>
      <c r="W102" s="75">
        <v>0</v>
      </c>
      <c r="X102" s="45">
        <v>0</v>
      </c>
      <c r="Y102" s="45">
        <v>0</v>
      </c>
      <c r="Z102" s="45">
        <v>0</v>
      </c>
      <c r="AA102" s="54">
        <v>0</v>
      </c>
      <c r="AB102" s="75">
        <v>0.0034839109999999997</v>
      </c>
      <c r="AC102" s="45">
        <v>0</v>
      </c>
      <c r="AD102" s="45">
        <v>0</v>
      </c>
      <c r="AE102" s="45">
        <v>0</v>
      </c>
      <c r="AF102" s="54">
        <v>0</v>
      </c>
      <c r="AG102" s="75">
        <v>0</v>
      </c>
      <c r="AH102" s="45">
        <v>0</v>
      </c>
      <c r="AI102" s="45">
        <v>0</v>
      </c>
      <c r="AJ102" s="45">
        <v>0</v>
      </c>
      <c r="AK102" s="54">
        <v>0</v>
      </c>
      <c r="AL102" s="75">
        <v>0.0029716060000000003</v>
      </c>
      <c r="AM102" s="45">
        <v>0</v>
      </c>
      <c r="AN102" s="45">
        <v>0</v>
      </c>
      <c r="AO102" s="45">
        <v>0</v>
      </c>
      <c r="AP102" s="54">
        <v>0</v>
      </c>
      <c r="AQ102" s="75">
        <v>0</v>
      </c>
      <c r="AR102" s="53">
        <v>0</v>
      </c>
      <c r="AS102" s="45">
        <v>0</v>
      </c>
      <c r="AT102" s="45">
        <v>0</v>
      </c>
      <c r="AU102" s="54">
        <v>0</v>
      </c>
      <c r="AV102" s="75">
        <v>27.913115044999998</v>
      </c>
      <c r="AW102" s="45">
        <v>4.442189773</v>
      </c>
      <c r="AX102" s="45">
        <v>0</v>
      </c>
      <c r="AY102" s="45">
        <v>0</v>
      </c>
      <c r="AZ102" s="54">
        <v>13.610446905</v>
      </c>
      <c r="BA102" s="75">
        <v>0</v>
      </c>
      <c r="BB102" s="53">
        <v>0</v>
      </c>
      <c r="BC102" s="45">
        <v>0</v>
      </c>
      <c r="BD102" s="45">
        <v>0</v>
      </c>
      <c r="BE102" s="54">
        <v>0</v>
      </c>
      <c r="BF102" s="75">
        <v>8.139683299</v>
      </c>
      <c r="BG102" s="53">
        <v>0.22499089500000002</v>
      </c>
      <c r="BH102" s="45">
        <v>0</v>
      </c>
      <c r="BI102" s="45">
        <v>0</v>
      </c>
      <c r="BJ102" s="54">
        <v>1.11676654</v>
      </c>
      <c r="BK102" s="49">
        <f t="shared" si="10"/>
        <v>83.957649007</v>
      </c>
    </row>
    <row r="103" spans="1:63" ht="12.75">
      <c r="A103" s="11"/>
      <c r="B103" s="24" t="s">
        <v>114</v>
      </c>
      <c r="C103" s="75">
        <v>0</v>
      </c>
      <c r="D103" s="53">
        <v>139.06281478</v>
      </c>
      <c r="E103" s="45">
        <v>0</v>
      </c>
      <c r="F103" s="45">
        <v>0</v>
      </c>
      <c r="G103" s="54">
        <v>0</v>
      </c>
      <c r="H103" s="75">
        <v>50.874219622</v>
      </c>
      <c r="I103" s="45">
        <v>185.092051577</v>
      </c>
      <c r="J103" s="45">
        <v>0.8642072140000001</v>
      </c>
      <c r="K103" s="45">
        <v>0</v>
      </c>
      <c r="L103" s="54">
        <v>141.10201181600002</v>
      </c>
      <c r="M103" s="75">
        <v>0</v>
      </c>
      <c r="N103" s="53">
        <v>0</v>
      </c>
      <c r="O103" s="45">
        <v>0</v>
      </c>
      <c r="P103" s="45">
        <v>0</v>
      </c>
      <c r="Q103" s="54">
        <v>0</v>
      </c>
      <c r="R103" s="75">
        <v>21.907816394</v>
      </c>
      <c r="S103" s="45">
        <v>0.041367181</v>
      </c>
      <c r="T103" s="45">
        <v>0</v>
      </c>
      <c r="U103" s="45">
        <v>0</v>
      </c>
      <c r="V103" s="54">
        <v>3.909043192</v>
      </c>
      <c r="W103" s="75">
        <v>0</v>
      </c>
      <c r="X103" s="45">
        <v>0</v>
      </c>
      <c r="Y103" s="45">
        <v>0</v>
      </c>
      <c r="Z103" s="45">
        <v>0</v>
      </c>
      <c r="AA103" s="54">
        <v>0</v>
      </c>
      <c r="AB103" s="75">
        <v>0.536165789</v>
      </c>
      <c r="AC103" s="45">
        <v>0</v>
      </c>
      <c r="AD103" s="45">
        <v>0</v>
      </c>
      <c r="AE103" s="45">
        <v>0</v>
      </c>
      <c r="AF103" s="54">
        <v>0.002775252</v>
      </c>
      <c r="AG103" s="75">
        <v>0</v>
      </c>
      <c r="AH103" s="45">
        <v>0</v>
      </c>
      <c r="AI103" s="45">
        <v>0</v>
      </c>
      <c r="AJ103" s="45">
        <v>0</v>
      </c>
      <c r="AK103" s="54">
        <v>0</v>
      </c>
      <c r="AL103" s="75">
        <v>0.243604176</v>
      </c>
      <c r="AM103" s="45">
        <v>0</v>
      </c>
      <c r="AN103" s="45">
        <v>0</v>
      </c>
      <c r="AO103" s="45">
        <v>0</v>
      </c>
      <c r="AP103" s="54">
        <v>0.069497214</v>
      </c>
      <c r="AQ103" s="75">
        <v>0</v>
      </c>
      <c r="AR103" s="53">
        <v>73.02512690799999</v>
      </c>
      <c r="AS103" s="45">
        <v>0</v>
      </c>
      <c r="AT103" s="45">
        <v>0</v>
      </c>
      <c r="AU103" s="54">
        <v>0</v>
      </c>
      <c r="AV103" s="75">
        <v>1521.1100070969999</v>
      </c>
      <c r="AW103" s="45">
        <v>242.89352233699998</v>
      </c>
      <c r="AX103" s="45">
        <v>0.122070122</v>
      </c>
      <c r="AY103" s="45">
        <v>0</v>
      </c>
      <c r="AZ103" s="54">
        <v>703.49193606</v>
      </c>
      <c r="BA103" s="75">
        <v>0</v>
      </c>
      <c r="BB103" s="53">
        <v>0</v>
      </c>
      <c r="BC103" s="45">
        <v>0</v>
      </c>
      <c r="BD103" s="45">
        <v>0</v>
      </c>
      <c r="BE103" s="54">
        <v>0</v>
      </c>
      <c r="BF103" s="75">
        <v>438.469249562</v>
      </c>
      <c r="BG103" s="53">
        <v>25.232356656</v>
      </c>
      <c r="BH103" s="45">
        <v>0</v>
      </c>
      <c r="BI103" s="45">
        <v>0</v>
      </c>
      <c r="BJ103" s="54">
        <v>54.87</v>
      </c>
      <c r="BK103" s="49">
        <f t="shared" si="10"/>
        <v>3602.9198429489998</v>
      </c>
    </row>
    <row r="104" spans="1:63" ht="12.75">
      <c r="A104" s="11"/>
      <c r="B104" s="24" t="s">
        <v>183</v>
      </c>
      <c r="C104" s="75">
        <v>0</v>
      </c>
      <c r="D104" s="53">
        <v>0</v>
      </c>
      <c r="E104" s="45">
        <v>0</v>
      </c>
      <c r="F104" s="45">
        <v>0</v>
      </c>
      <c r="G104" s="54">
        <v>0</v>
      </c>
      <c r="H104" s="75">
        <v>2.332904189</v>
      </c>
      <c r="I104" s="45">
        <v>0.171199774</v>
      </c>
      <c r="J104" s="45">
        <v>0</v>
      </c>
      <c r="K104" s="45">
        <v>0</v>
      </c>
      <c r="L104" s="54">
        <v>4.778634503</v>
      </c>
      <c r="M104" s="75">
        <v>0</v>
      </c>
      <c r="N104" s="53">
        <v>0</v>
      </c>
      <c r="O104" s="45">
        <v>0</v>
      </c>
      <c r="P104" s="45">
        <v>0</v>
      </c>
      <c r="Q104" s="54">
        <v>0</v>
      </c>
      <c r="R104" s="75">
        <v>0.5332123019999999</v>
      </c>
      <c r="S104" s="45">
        <v>0</v>
      </c>
      <c r="T104" s="45">
        <v>0</v>
      </c>
      <c r="U104" s="45">
        <v>0</v>
      </c>
      <c r="V104" s="54">
        <v>0.56488567</v>
      </c>
      <c r="W104" s="75">
        <v>0</v>
      </c>
      <c r="X104" s="45">
        <v>0</v>
      </c>
      <c r="Y104" s="45">
        <v>0</v>
      </c>
      <c r="Z104" s="45">
        <v>0</v>
      </c>
      <c r="AA104" s="54">
        <v>0</v>
      </c>
      <c r="AB104" s="75">
        <v>0</v>
      </c>
      <c r="AC104" s="45">
        <v>0</v>
      </c>
      <c r="AD104" s="45">
        <v>0</v>
      </c>
      <c r="AE104" s="45">
        <v>0</v>
      </c>
      <c r="AF104" s="54">
        <v>0</v>
      </c>
      <c r="AG104" s="75">
        <v>0</v>
      </c>
      <c r="AH104" s="45">
        <v>0</v>
      </c>
      <c r="AI104" s="45">
        <v>0</v>
      </c>
      <c r="AJ104" s="45">
        <v>0</v>
      </c>
      <c r="AK104" s="54">
        <v>0</v>
      </c>
      <c r="AL104" s="75">
        <v>0</v>
      </c>
      <c r="AM104" s="45">
        <v>0</v>
      </c>
      <c r="AN104" s="45">
        <v>0</v>
      </c>
      <c r="AO104" s="45">
        <v>0</v>
      </c>
      <c r="AP104" s="54">
        <v>0</v>
      </c>
      <c r="AQ104" s="75">
        <v>0</v>
      </c>
      <c r="AR104" s="53">
        <v>0</v>
      </c>
      <c r="AS104" s="45">
        <v>0</v>
      </c>
      <c r="AT104" s="45">
        <v>0</v>
      </c>
      <c r="AU104" s="54">
        <v>0</v>
      </c>
      <c r="AV104" s="75">
        <v>143.482297022</v>
      </c>
      <c r="AW104" s="45">
        <v>67.530805347</v>
      </c>
      <c r="AX104" s="45">
        <v>0</v>
      </c>
      <c r="AY104" s="45">
        <v>0</v>
      </c>
      <c r="AZ104" s="54">
        <v>361.45701912799996</v>
      </c>
      <c r="BA104" s="75">
        <v>0</v>
      </c>
      <c r="BB104" s="53">
        <v>0</v>
      </c>
      <c r="BC104" s="45">
        <v>0</v>
      </c>
      <c r="BD104" s="45">
        <v>0</v>
      </c>
      <c r="BE104" s="54">
        <v>0</v>
      </c>
      <c r="BF104" s="75">
        <v>54.664711219</v>
      </c>
      <c r="BG104" s="53">
        <v>13.506424341999999</v>
      </c>
      <c r="BH104" s="45">
        <v>0</v>
      </c>
      <c r="BI104" s="45">
        <v>0</v>
      </c>
      <c r="BJ104" s="54">
        <v>38.746276834</v>
      </c>
      <c r="BK104" s="49">
        <f t="shared" si="10"/>
        <v>687.7683703299999</v>
      </c>
    </row>
    <row r="105" spans="1:63" ht="12.75">
      <c r="A105" s="36"/>
      <c r="B105" s="37" t="s">
        <v>82</v>
      </c>
      <c r="C105" s="83">
        <f>SUM(C94:C104)</f>
        <v>0</v>
      </c>
      <c r="D105" s="83">
        <f>SUM(D94:D104)</f>
        <v>378.271872202</v>
      </c>
      <c r="E105" s="83">
        <f aca="true" t="shared" si="11" ref="E105:BK105">SUM(E94:E104)</f>
        <v>0</v>
      </c>
      <c r="F105" s="83">
        <f t="shared" si="11"/>
        <v>0</v>
      </c>
      <c r="G105" s="83">
        <f t="shared" si="11"/>
        <v>0</v>
      </c>
      <c r="H105" s="83">
        <f>SUM(H94:H104)</f>
        <v>154.496974866</v>
      </c>
      <c r="I105" s="83">
        <f t="shared" si="11"/>
        <v>291.69011993000004</v>
      </c>
      <c r="J105" s="83">
        <f t="shared" si="11"/>
        <v>23.556379408999998</v>
      </c>
      <c r="K105" s="83">
        <f t="shared" si="11"/>
        <v>0</v>
      </c>
      <c r="L105" s="83">
        <f t="shared" si="11"/>
        <v>404.835416976</v>
      </c>
      <c r="M105" s="83">
        <f t="shared" si="11"/>
        <v>0</v>
      </c>
      <c r="N105" s="83">
        <f t="shared" si="11"/>
        <v>0</v>
      </c>
      <c r="O105" s="83">
        <f t="shared" si="11"/>
        <v>0</v>
      </c>
      <c r="P105" s="83">
        <f t="shared" si="11"/>
        <v>0</v>
      </c>
      <c r="Q105" s="83">
        <f t="shared" si="11"/>
        <v>0</v>
      </c>
      <c r="R105" s="83">
        <f t="shared" si="11"/>
        <v>56.920092086000004</v>
      </c>
      <c r="S105" s="83">
        <f t="shared" si="11"/>
        <v>17.680758742</v>
      </c>
      <c r="T105" s="83">
        <f t="shared" si="11"/>
        <v>0</v>
      </c>
      <c r="U105" s="83">
        <f t="shared" si="11"/>
        <v>0</v>
      </c>
      <c r="V105" s="83">
        <f>SUM(V94:V104)</f>
        <v>12.432891474000002</v>
      </c>
      <c r="W105" s="83">
        <f t="shared" si="11"/>
        <v>0</v>
      </c>
      <c r="X105" s="83">
        <f t="shared" si="11"/>
        <v>0</v>
      </c>
      <c r="Y105" s="83">
        <f t="shared" si="11"/>
        <v>0</v>
      </c>
      <c r="Z105" s="83">
        <f t="shared" si="11"/>
        <v>0</v>
      </c>
      <c r="AA105" s="83">
        <f t="shared" si="11"/>
        <v>0</v>
      </c>
      <c r="AB105" s="83">
        <f t="shared" si="11"/>
        <v>1.951945003</v>
      </c>
      <c r="AC105" s="83">
        <f t="shared" si="11"/>
        <v>0</v>
      </c>
      <c r="AD105" s="83">
        <f t="shared" si="11"/>
        <v>0</v>
      </c>
      <c r="AE105" s="83">
        <f t="shared" si="11"/>
        <v>0</v>
      </c>
      <c r="AF105" s="83">
        <f t="shared" si="11"/>
        <v>0.072833932</v>
      </c>
      <c r="AG105" s="83">
        <f t="shared" si="11"/>
        <v>0</v>
      </c>
      <c r="AH105" s="83">
        <f t="shared" si="11"/>
        <v>0</v>
      </c>
      <c r="AI105" s="83">
        <f t="shared" si="11"/>
        <v>0</v>
      </c>
      <c r="AJ105" s="83">
        <f t="shared" si="11"/>
        <v>0</v>
      </c>
      <c r="AK105" s="83">
        <f t="shared" si="11"/>
        <v>0</v>
      </c>
      <c r="AL105" s="83">
        <f t="shared" si="11"/>
        <v>1.090774115</v>
      </c>
      <c r="AM105" s="83">
        <f t="shared" si="11"/>
        <v>0.001386001</v>
      </c>
      <c r="AN105" s="83">
        <f t="shared" si="11"/>
        <v>0</v>
      </c>
      <c r="AO105" s="83">
        <f t="shared" si="11"/>
        <v>0</v>
      </c>
      <c r="AP105" s="83">
        <f t="shared" si="11"/>
        <v>0.069497214</v>
      </c>
      <c r="AQ105" s="83">
        <f t="shared" si="11"/>
        <v>0</v>
      </c>
      <c r="AR105" s="83">
        <f t="shared" si="11"/>
        <v>103.931557742</v>
      </c>
      <c r="AS105" s="83">
        <f t="shared" si="11"/>
        <v>0</v>
      </c>
      <c r="AT105" s="83">
        <f t="shared" si="11"/>
        <v>0</v>
      </c>
      <c r="AU105" s="83">
        <f t="shared" si="11"/>
        <v>0</v>
      </c>
      <c r="AV105" s="83">
        <f t="shared" si="11"/>
        <v>5225.416210624</v>
      </c>
      <c r="AW105" s="83">
        <f t="shared" si="11"/>
        <v>1109.410905789</v>
      </c>
      <c r="AX105" s="83">
        <f t="shared" si="11"/>
        <v>3.6862204629999997</v>
      </c>
      <c r="AY105" s="83">
        <f t="shared" si="11"/>
        <v>0</v>
      </c>
      <c r="AZ105" s="83">
        <f t="shared" si="11"/>
        <v>3734.4967553819997</v>
      </c>
      <c r="BA105" s="83">
        <f t="shared" si="11"/>
        <v>0</v>
      </c>
      <c r="BB105" s="83">
        <f t="shared" si="11"/>
        <v>0</v>
      </c>
      <c r="BC105" s="83">
        <f t="shared" si="11"/>
        <v>0</v>
      </c>
      <c r="BD105" s="83">
        <f t="shared" si="11"/>
        <v>0</v>
      </c>
      <c r="BE105" s="83">
        <f t="shared" si="11"/>
        <v>0</v>
      </c>
      <c r="BF105" s="83">
        <f t="shared" si="11"/>
        <v>1618.871795876</v>
      </c>
      <c r="BG105" s="83">
        <f t="shared" si="11"/>
        <v>135.388489619</v>
      </c>
      <c r="BH105" s="83">
        <f t="shared" si="11"/>
        <v>0.584633959</v>
      </c>
      <c r="BI105" s="83">
        <f t="shared" si="11"/>
        <v>0</v>
      </c>
      <c r="BJ105" s="83">
        <f t="shared" si="11"/>
        <v>328.60002555499995</v>
      </c>
      <c r="BK105" s="83">
        <f t="shared" si="11"/>
        <v>13603.457536958998</v>
      </c>
    </row>
    <row r="106" spans="1:63" ht="12.75">
      <c r="A106" s="36"/>
      <c r="B106" s="38" t="s">
        <v>80</v>
      </c>
      <c r="C106" s="50">
        <f>+C105+C92</f>
        <v>0</v>
      </c>
      <c r="D106" s="73">
        <f aca="true" t="shared" si="12" ref="D106:AH106">+D105+D92</f>
        <v>378.271872202</v>
      </c>
      <c r="E106" s="73">
        <f t="shared" si="12"/>
        <v>0</v>
      </c>
      <c r="F106" s="73">
        <f t="shared" si="12"/>
        <v>0</v>
      </c>
      <c r="G106" s="70">
        <f t="shared" si="12"/>
        <v>0</v>
      </c>
      <c r="H106" s="50">
        <f t="shared" si="12"/>
        <v>162.118061093</v>
      </c>
      <c r="I106" s="73">
        <f t="shared" si="12"/>
        <v>292.23711051300006</v>
      </c>
      <c r="J106" s="73">
        <f t="shared" si="12"/>
        <v>23.556379408999998</v>
      </c>
      <c r="K106" s="73">
        <f t="shared" si="12"/>
        <v>0</v>
      </c>
      <c r="L106" s="70">
        <f t="shared" si="12"/>
        <v>405.20826264299996</v>
      </c>
      <c r="M106" s="50">
        <f t="shared" si="12"/>
        <v>0</v>
      </c>
      <c r="N106" s="73">
        <f t="shared" si="12"/>
        <v>0</v>
      </c>
      <c r="O106" s="73">
        <f t="shared" si="12"/>
        <v>0</v>
      </c>
      <c r="P106" s="73">
        <f t="shared" si="12"/>
        <v>0</v>
      </c>
      <c r="Q106" s="70">
        <f t="shared" si="12"/>
        <v>0</v>
      </c>
      <c r="R106" s="50">
        <f t="shared" si="12"/>
        <v>60.995333360000004</v>
      </c>
      <c r="S106" s="73">
        <f t="shared" si="12"/>
        <v>17.680758742</v>
      </c>
      <c r="T106" s="73">
        <f t="shared" si="12"/>
        <v>0</v>
      </c>
      <c r="U106" s="73">
        <f t="shared" si="12"/>
        <v>0</v>
      </c>
      <c r="V106" s="70">
        <f t="shared" si="12"/>
        <v>12.514009659000001</v>
      </c>
      <c r="W106" s="50">
        <f t="shared" si="12"/>
        <v>0</v>
      </c>
      <c r="X106" s="73">
        <f t="shared" si="12"/>
        <v>0</v>
      </c>
      <c r="Y106" s="73">
        <f t="shared" si="12"/>
        <v>0</v>
      </c>
      <c r="Z106" s="73">
        <f t="shared" si="12"/>
        <v>0</v>
      </c>
      <c r="AA106" s="70">
        <f t="shared" si="12"/>
        <v>0</v>
      </c>
      <c r="AB106" s="50">
        <f t="shared" si="12"/>
        <v>2.738646271</v>
      </c>
      <c r="AC106" s="73">
        <f t="shared" si="12"/>
        <v>0</v>
      </c>
      <c r="AD106" s="73">
        <f t="shared" si="12"/>
        <v>0</v>
      </c>
      <c r="AE106" s="73">
        <f t="shared" si="12"/>
        <v>0</v>
      </c>
      <c r="AF106" s="70">
        <f t="shared" si="12"/>
        <v>0.072833932</v>
      </c>
      <c r="AG106" s="50">
        <f t="shared" si="12"/>
        <v>0</v>
      </c>
      <c r="AH106" s="73">
        <f t="shared" si="12"/>
        <v>0</v>
      </c>
      <c r="AI106" s="73">
        <f aca="true" t="shared" si="13" ref="AI106:BJ106">+AI105+AI92</f>
        <v>0</v>
      </c>
      <c r="AJ106" s="73">
        <f t="shared" si="13"/>
        <v>0</v>
      </c>
      <c r="AK106" s="70">
        <f t="shared" si="13"/>
        <v>0</v>
      </c>
      <c r="AL106" s="50">
        <f t="shared" si="13"/>
        <v>1.56855981</v>
      </c>
      <c r="AM106" s="73">
        <f t="shared" si="13"/>
        <v>0.001386001</v>
      </c>
      <c r="AN106" s="73">
        <f t="shared" si="13"/>
        <v>0</v>
      </c>
      <c r="AO106" s="73">
        <f t="shared" si="13"/>
        <v>0</v>
      </c>
      <c r="AP106" s="70">
        <f t="shared" si="13"/>
        <v>0.069497214</v>
      </c>
      <c r="AQ106" s="50">
        <f t="shared" si="13"/>
        <v>0</v>
      </c>
      <c r="AR106" s="73">
        <f t="shared" si="13"/>
        <v>103.931557742</v>
      </c>
      <c r="AS106" s="73">
        <f t="shared" si="13"/>
        <v>0</v>
      </c>
      <c r="AT106" s="73">
        <f t="shared" si="13"/>
        <v>0</v>
      </c>
      <c r="AU106" s="70">
        <f t="shared" si="13"/>
        <v>0</v>
      </c>
      <c r="AV106" s="50">
        <f t="shared" si="13"/>
        <v>5880.561803553</v>
      </c>
      <c r="AW106" s="73">
        <f t="shared" si="13"/>
        <v>1117.718232841</v>
      </c>
      <c r="AX106" s="73">
        <f t="shared" si="13"/>
        <v>3.6862204629999997</v>
      </c>
      <c r="AY106" s="73">
        <f t="shared" si="13"/>
        <v>0</v>
      </c>
      <c r="AZ106" s="70">
        <f t="shared" si="13"/>
        <v>3800.7852460639997</v>
      </c>
      <c r="BA106" s="50">
        <f t="shared" si="13"/>
        <v>0</v>
      </c>
      <c r="BB106" s="73">
        <f t="shared" si="13"/>
        <v>0</v>
      </c>
      <c r="BC106" s="73">
        <f t="shared" si="13"/>
        <v>0</v>
      </c>
      <c r="BD106" s="73">
        <f t="shared" si="13"/>
        <v>0</v>
      </c>
      <c r="BE106" s="70">
        <f t="shared" si="13"/>
        <v>0</v>
      </c>
      <c r="BF106" s="50">
        <f t="shared" si="13"/>
        <v>1955.459191547</v>
      </c>
      <c r="BG106" s="73">
        <f>+BG105+BG92</f>
        <v>147.55019601700002</v>
      </c>
      <c r="BH106" s="73">
        <f t="shared" si="13"/>
        <v>1.698022438</v>
      </c>
      <c r="BI106" s="73">
        <f t="shared" si="13"/>
        <v>0</v>
      </c>
      <c r="BJ106" s="70">
        <f t="shared" si="13"/>
        <v>354.71945553399996</v>
      </c>
      <c r="BK106" s="52">
        <f>+BK105+BK92</f>
        <v>14723.142637047999</v>
      </c>
    </row>
    <row r="107" spans="1:63" ht="3" customHeight="1">
      <c r="A107" s="11"/>
      <c r="B107" s="18"/>
      <c r="C107" s="126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8"/>
    </row>
    <row r="108" spans="1:63" ht="12.75">
      <c r="A108" s="11" t="s">
        <v>18</v>
      </c>
      <c r="B108" s="17" t="s">
        <v>8</v>
      </c>
      <c r="C108" s="126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8"/>
    </row>
    <row r="109" spans="1:63" ht="12.75">
      <c r="A109" s="11" t="s">
        <v>72</v>
      </c>
      <c r="B109" s="18" t="s">
        <v>19</v>
      </c>
      <c r="C109" s="126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8"/>
    </row>
    <row r="110" spans="1:63" ht="12.75">
      <c r="A110" s="11"/>
      <c r="B110" s="24" t="s">
        <v>115</v>
      </c>
      <c r="C110" s="75">
        <v>0</v>
      </c>
      <c r="D110" s="53">
        <v>0</v>
      </c>
      <c r="E110" s="45">
        <v>0</v>
      </c>
      <c r="F110" s="45">
        <v>0</v>
      </c>
      <c r="G110" s="54">
        <v>0</v>
      </c>
      <c r="H110" s="75">
        <v>3.246242653</v>
      </c>
      <c r="I110" s="45">
        <v>1.2042725890000001</v>
      </c>
      <c r="J110" s="45">
        <v>0.47444713899999996</v>
      </c>
      <c r="K110" s="45">
        <v>0</v>
      </c>
      <c r="L110" s="54">
        <v>9.120237483</v>
      </c>
      <c r="M110" s="75">
        <v>0</v>
      </c>
      <c r="N110" s="53">
        <v>0</v>
      </c>
      <c r="O110" s="45">
        <v>0</v>
      </c>
      <c r="P110" s="45">
        <v>0</v>
      </c>
      <c r="Q110" s="54">
        <v>0</v>
      </c>
      <c r="R110" s="75">
        <v>1.0170185569999999</v>
      </c>
      <c r="S110" s="45">
        <v>0</v>
      </c>
      <c r="T110" s="45">
        <v>0</v>
      </c>
      <c r="U110" s="45">
        <v>0</v>
      </c>
      <c r="V110" s="54">
        <v>0.743501436</v>
      </c>
      <c r="W110" s="75">
        <v>0</v>
      </c>
      <c r="X110" s="45">
        <v>0</v>
      </c>
      <c r="Y110" s="45">
        <v>0</v>
      </c>
      <c r="Z110" s="45">
        <v>0</v>
      </c>
      <c r="AA110" s="54">
        <v>0</v>
      </c>
      <c r="AB110" s="75">
        <v>0.029338124</v>
      </c>
      <c r="AC110" s="45">
        <v>0</v>
      </c>
      <c r="AD110" s="45">
        <v>0</v>
      </c>
      <c r="AE110" s="45">
        <v>0</v>
      </c>
      <c r="AF110" s="54">
        <v>0.2220973</v>
      </c>
      <c r="AG110" s="75">
        <v>0</v>
      </c>
      <c r="AH110" s="45">
        <v>0</v>
      </c>
      <c r="AI110" s="45">
        <v>0</v>
      </c>
      <c r="AJ110" s="45">
        <v>0</v>
      </c>
      <c r="AK110" s="54">
        <v>0</v>
      </c>
      <c r="AL110" s="75">
        <v>0.009757884</v>
      </c>
      <c r="AM110" s="45">
        <v>0</v>
      </c>
      <c r="AN110" s="45">
        <v>0</v>
      </c>
      <c r="AO110" s="45">
        <v>0</v>
      </c>
      <c r="AP110" s="54">
        <v>0</v>
      </c>
      <c r="AQ110" s="75">
        <v>0</v>
      </c>
      <c r="AR110" s="53">
        <v>0</v>
      </c>
      <c r="AS110" s="45">
        <v>0</v>
      </c>
      <c r="AT110" s="45">
        <v>0</v>
      </c>
      <c r="AU110" s="54">
        <v>0</v>
      </c>
      <c r="AV110" s="75">
        <v>163.77156238300003</v>
      </c>
      <c r="AW110" s="45">
        <v>84.597470367</v>
      </c>
      <c r="AX110" s="45">
        <v>0.165927181</v>
      </c>
      <c r="AY110" s="45">
        <v>0</v>
      </c>
      <c r="AZ110" s="54">
        <v>271.184073344</v>
      </c>
      <c r="BA110" s="75">
        <v>0</v>
      </c>
      <c r="BB110" s="53">
        <v>0</v>
      </c>
      <c r="BC110" s="45">
        <v>0</v>
      </c>
      <c r="BD110" s="45">
        <v>0</v>
      </c>
      <c r="BE110" s="54">
        <v>0</v>
      </c>
      <c r="BF110" s="75">
        <v>44.317565622000004</v>
      </c>
      <c r="BG110" s="53">
        <v>9.883350204</v>
      </c>
      <c r="BH110" s="45">
        <v>0</v>
      </c>
      <c r="BI110" s="45">
        <v>0</v>
      </c>
      <c r="BJ110" s="54">
        <v>27.300729268</v>
      </c>
      <c r="BK110" s="61">
        <f>SUM(C110:BJ110)</f>
        <v>617.2875915340001</v>
      </c>
    </row>
    <row r="111" spans="1:63" ht="12.75">
      <c r="A111" s="36"/>
      <c r="B111" s="38" t="s">
        <v>79</v>
      </c>
      <c r="C111" s="50">
        <f aca="true" t="shared" si="14" ref="C111:AH111">SUM(C110:C110)</f>
        <v>0</v>
      </c>
      <c r="D111" s="73">
        <f t="shared" si="14"/>
        <v>0</v>
      </c>
      <c r="E111" s="73">
        <f t="shared" si="14"/>
        <v>0</v>
      </c>
      <c r="F111" s="73">
        <f t="shared" si="14"/>
        <v>0</v>
      </c>
      <c r="G111" s="70">
        <f t="shared" si="14"/>
        <v>0</v>
      </c>
      <c r="H111" s="50">
        <f t="shared" si="14"/>
        <v>3.246242653</v>
      </c>
      <c r="I111" s="73">
        <f t="shared" si="14"/>
        <v>1.2042725890000001</v>
      </c>
      <c r="J111" s="73">
        <f t="shared" si="14"/>
        <v>0.47444713899999996</v>
      </c>
      <c r="K111" s="73">
        <f t="shared" si="14"/>
        <v>0</v>
      </c>
      <c r="L111" s="70">
        <f t="shared" si="14"/>
        <v>9.120237483</v>
      </c>
      <c r="M111" s="50">
        <f t="shared" si="14"/>
        <v>0</v>
      </c>
      <c r="N111" s="73">
        <f t="shared" si="14"/>
        <v>0</v>
      </c>
      <c r="O111" s="73">
        <f t="shared" si="14"/>
        <v>0</v>
      </c>
      <c r="P111" s="73">
        <f t="shared" si="14"/>
        <v>0</v>
      </c>
      <c r="Q111" s="70">
        <f t="shared" si="14"/>
        <v>0</v>
      </c>
      <c r="R111" s="50">
        <f t="shared" si="14"/>
        <v>1.0170185569999999</v>
      </c>
      <c r="S111" s="73">
        <f t="shared" si="14"/>
        <v>0</v>
      </c>
      <c r="T111" s="73">
        <f t="shared" si="14"/>
        <v>0</v>
      </c>
      <c r="U111" s="73">
        <f t="shared" si="14"/>
        <v>0</v>
      </c>
      <c r="V111" s="70">
        <f t="shared" si="14"/>
        <v>0.743501436</v>
      </c>
      <c r="W111" s="50">
        <f t="shared" si="14"/>
        <v>0</v>
      </c>
      <c r="X111" s="73">
        <f t="shared" si="14"/>
        <v>0</v>
      </c>
      <c r="Y111" s="73">
        <f t="shared" si="14"/>
        <v>0</v>
      </c>
      <c r="Z111" s="73">
        <f t="shared" si="14"/>
        <v>0</v>
      </c>
      <c r="AA111" s="70">
        <f t="shared" si="14"/>
        <v>0</v>
      </c>
      <c r="AB111" s="50">
        <f t="shared" si="14"/>
        <v>0.029338124</v>
      </c>
      <c r="AC111" s="73">
        <f t="shared" si="14"/>
        <v>0</v>
      </c>
      <c r="AD111" s="73">
        <f t="shared" si="14"/>
        <v>0</v>
      </c>
      <c r="AE111" s="73">
        <f t="shared" si="14"/>
        <v>0</v>
      </c>
      <c r="AF111" s="70">
        <f t="shared" si="14"/>
        <v>0.2220973</v>
      </c>
      <c r="AG111" s="50">
        <f t="shared" si="14"/>
        <v>0</v>
      </c>
      <c r="AH111" s="73">
        <f t="shared" si="14"/>
        <v>0</v>
      </c>
      <c r="AI111" s="73">
        <f aca="true" t="shared" si="15" ref="AI111:BK111">SUM(AI110:AI110)</f>
        <v>0</v>
      </c>
      <c r="AJ111" s="73">
        <f t="shared" si="15"/>
        <v>0</v>
      </c>
      <c r="AK111" s="70">
        <f t="shared" si="15"/>
        <v>0</v>
      </c>
      <c r="AL111" s="50">
        <f t="shared" si="15"/>
        <v>0.009757884</v>
      </c>
      <c r="AM111" s="73">
        <f t="shared" si="15"/>
        <v>0</v>
      </c>
      <c r="AN111" s="73">
        <f t="shared" si="15"/>
        <v>0</v>
      </c>
      <c r="AO111" s="73">
        <f t="shared" si="15"/>
        <v>0</v>
      </c>
      <c r="AP111" s="70">
        <f t="shared" si="15"/>
        <v>0</v>
      </c>
      <c r="AQ111" s="50">
        <f t="shared" si="15"/>
        <v>0</v>
      </c>
      <c r="AR111" s="73">
        <f>SUM(AR110:AR110)</f>
        <v>0</v>
      </c>
      <c r="AS111" s="73">
        <f t="shared" si="15"/>
        <v>0</v>
      </c>
      <c r="AT111" s="73">
        <f t="shared" si="15"/>
        <v>0</v>
      </c>
      <c r="AU111" s="70">
        <f t="shared" si="15"/>
        <v>0</v>
      </c>
      <c r="AV111" s="50">
        <f t="shared" si="15"/>
        <v>163.77156238300003</v>
      </c>
      <c r="AW111" s="73">
        <f t="shared" si="15"/>
        <v>84.597470367</v>
      </c>
      <c r="AX111" s="73">
        <f t="shared" si="15"/>
        <v>0.165927181</v>
      </c>
      <c r="AY111" s="73">
        <f t="shared" si="15"/>
        <v>0</v>
      </c>
      <c r="AZ111" s="70">
        <f t="shared" si="15"/>
        <v>271.184073344</v>
      </c>
      <c r="BA111" s="50">
        <f t="shared" si="15"/>
        <v>0</v>
      </c>
      <c r="BB111" s="73">
        <f t="shared" si="15"/>
        <v>0</v>
      </c>
      <c r="BC111" s="73">
        <f t="shared" si="15"/>
        <v>0</v>
      </c>
      <c r="BD111" s="73">
        <f t="shared" si="15"/>
        <v>0</v>
      </c>
      <c r="BE111" s="70">
        <f t="shared" si="15"/>
        <v>0</v>
      </c>
      <c r="BF111" s="50">
        <f t="shared" si="15"/>
        <v>44.317565622000004</v>
      </c>
      <c r="BG111" s="73">
        <f t="shared" si="15"/>
        <v>9.883350204</v>
      </c>
      <c r="BH111" s="73">
        <f t="shared" si="15"/>
        <v>0</v>
      </c>
      <c r="BI111" s="73">
        <f t="shared" si="15"/>
        <v>0</v>
      </c>
      <c r="BJ111" s="70">
        <f t="shared" si="15"/>
        <v>27.300729268</v>
      </c>
      <c r="BK111" s="85">
        <f t="shared" si="15"/>
        <v>617.2875915340001</v>
      </c>
    </row>
    <row r="112" spans="1:63" ht="2.25" customHeight="1">
      <c r="A112" s="11"/>
      <c r="B112" s="18"/>
      <c r="C112" s="126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128"/>
    </row>
    <row r="113" spans="1:63" ht="12.75">
      <c r="A113" s="11" t="s">
        <v>4</v>
      </c>
      <c r="B113" s="17" t="s">
        <v>9</v>
      </c>
      <c r="C113" s="126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8"/>
    </row>
    <row r="114" spans="1:63" ht="12.75">
      <c r="A114" s="11" t="s">
        <v>72</v>
      </c>
      <c r="B114" s="18" t="s">
        <v>20</v>
      </c>
      <c r="C114" s="126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8"/>
    </row>
    <row r="115" spans="1:63" ht="12.75">
      <c r="A115" s="11"/>
      <c r="B115" s="19" t="s">
        <v>33</v>
      </c>
      <c r="C115" s="57"/>
      <c r="D115" s="58"/>
      <c r="E115" s="59"/>
      <c r="F115" s="59"/>
      <c r="G115" s="60"/>
      <c r="H115" s="57"/>
      <c r="I115" s="59"/>
      <c r="J115" s="59"/>
      <c r="K115" s="59"/>
      <c r="L115" s="60"/>
      <c r="M115" s="57"/>
      <c r="N115" s="58"/>
      <c r="O115" s="59"/>
      <c r="P115" s="59"/>
      <c r="Q115" s="60"/>
      <c r="R115" s="57"/>
      <c r="S115" s="59"/>
      <c r="T115" s="59"/>
      <c r="U115" s="59"/>
      <c r="V115" s="60"/>
      <c r="W115" s="57"/>
      <c r="X115" s="59"/>
      <c r="Y115" s="59"/>
      <c r="Z115" s="59"/>
      <c r="AA115" s="60"/>
      <c r="AB115" s="57"/>
      <c r="AC115" s="59"/>
      <c r="AD115" s="59"/>
      <c r="AE115" s="59"/>
      <c r="AF115" s="60"/>
      <c r="AG115" s="57"/>
      <c r="AH115" s="59"/>
      <c r="AI115" s="59"/>
      <c r="AJ115" s="59"/>
      <c r="AK115" s="60"/>
      <c r="AL115" s="57"/>
      <c r="AM115" s="59"/>
      <c r="AN115" s="59"/>
      <c r="AO115" s="59"/>
      <c r="AP115" s="60"/>
      <c r="AQ115" s="57"/>
      <c r="AR115" s="58"/>
      <c r="AS115" s="59"/>
      <c r="AT115" s="59"/>
      <c r="AU115" s="60"/>
      <c r="AV115" s="57"/>
      <c r="AW115" s="59"/>
      <c r="AX115" s="59"/>
      <c r="AY115" s="59"/>
      <c r="AZ115" s="60"/>
      <c r="BA115" s="57"/>
      <c r="BB115" s="58"/>
      <c r="BC115" s="59"/>
      <c r="BD115" s="59"/>
      <c r="BE115" s="60"/>
      <c r="BF115" s="57"/>
      <c r="BG115" s="58"/>
      <c r="BH115" s="59"/>
      <c r="BI115" s="59"/>
      <c r="BJ115" s="60"/>
      <c r="BK115" s="61"/>
    </row>
    <row r="116" spans="1:256" s="39" customFormat="1" ht="12.75">
      <c r="A116" s="36"/>
      <c r="B116" s="37" t="s">
        <v>81</v>
      </c>
      <c r="C116" s="62"/>
      <c r="D116" s="63"/>
      <c r="E116" s="63"/>
      <c r="F116" s="63"/>
      <c r="G116" s="64"/>
      <c r="H116" s="62"/>
      <c r="I116" s="63"/>
      <c r="J116" s="63"/>
      <c r="K116" s="63"/>
      <c r="L116" s="64"/>
      <c r="M116" s="62"/>
      <c r="N116" s="63"/>
      <c r="O116" s="63"/>
      <c r="P116" s="63"/>
      <c r="Q116" s="64"/>
      <c r="R116" s="62"/>
      <c r="S116" s="63"/>
      <c r="T116" s="63"/>
      <c r="U116" s="63"/>
      <c r="V116" s="64"/>
      <c r="W116" s="62"/>
      <c r="X116" s="63"/>
      <c r="Y116" s="63"/>
      <c r="Z116" s="63"/>
      <c r="AA116" s="64"/>
      <c r="AB116" s="62"/>
      <c r="AC116" s="63"/>
      <c r="AD116" s="63"/>
      <c r="AE116" s="63"/>
      <c r="AF116" s="64"/>
      <c r="AG116" s="62"/>
      <c r="AH116" s="63"/>
      <c r="AI116" s="63"/>
      <c r="AJ116" s="63"/>
      <c r="AK116" s="64"/>
      <c r="AL116" s="62"/>
      <c r="AM116" s="63"/>
      <c r="AN116" s="63"/>
      <c r="AO116" s="63"/>
      <c r="AP116" s="64"/>
      <c r="AQ116" s="62"/>
      <c r="AR116" s="63"/>
      <c r="AS116" s="63"/>
      <c r="AT116" s="63"/>
      <c r="AU116" s="64"/>
      <c r="AV116" s="62"/>
      <c r="AW116" s="63"/>
      <c r="AX116" s="63"/>
      <c r="AY116" s="63"/>
      <c r="AZ116" s="64"/>
      <c r="BA116" s="62"/>
      <c r="BB116" s="63"/>
      <c r="BC116" s="63"/>
      <c r="BD116" s="63"/>
      <c r="BE116" s="64"/>
      <c r="BF116" s="62"/>
      <c r="BG116" s="63"/>
      <c r="BH116" s="63"/>
      <c r="BI116" s="63"/>
      <c r="BJ116" s="64"/>
      <c r="BK116" s="65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63" ht="12.75">
      <c r="A117" s="11" t="s">
        <v>73</v>
      </c>
      <c r="B117" s="18" t="s">
        <v>21</v>
      </c>
      <c r="C117" s="126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  <c r="BJ117" s="127"/>
      <c r="BK117" s="128"/>
    </row>
    <row r="118" spans="1:63" ht="12.75">
      <c r="A118" s="11"/>
      <c r="B118" s="19" t="s">
        <v>33</v>
      </c>
      <c r="C118" s="57"/>
      <c r="D118" s="58"/>
      <c r="E118" s="59"/>
      <c r="F118" s="59"/>
      <c r="G118" s="60"/>
      <c r="H118" s="57"/>
      <c r="I118" s="59"/>
      <c r="J118" s="59"/>
      <c r="K118" s="59"/>
      <c r="L118" s="60"/>
      <c r="M118" s="57"/>
      <c r="N118" s="58"/>
      <c r="O118" s="59"/>
      <c r="P118" s="59"/>
      <c r="Q118" s="60"/>
      <c r="R118" s="57"/>
      <c r="S118" s="59"/>
      <c r="T118" s="59"/>
      <c r="U118" s="59"/>
      <c r="V118" s="60"/>
      <c r="W118" s="57"/>
      <c r="X118" s="59"/>
      <c r="Y118" s="59"/>
      <c r="Z118" s="59"/>
      <c r="AA118" s="60"/>
      <c r="AB118" s="57"/>
      <c r="AC118" s="59"/>
      <c r="AD118" s="59"/>
      <c r="AE118" s="59"/>
      <c r="AF118" s="60"/>
      <c r="AG118" s="57"/>
      <c r="AH118" s="59"/>
      <c r="AI118" s="59"/>
      <c r="AJ118" s="59"/>
      <c r="AK118" s="60"/>
      <c r="AL118" s="57"/>
      <c r="AM118" s="59"/>
      <c r="AN118" s="59"/>
      <c r="AO118" s="59"/>
      <c r="AP118" s="60"/>
      <c r="AQ118" s="57"/>
      <c r="AR118" s="58"/>
      <c r="AS118" s="59"/>
      <c r="AT118" s="59"/>
      <c r="AU118" s="60"/>
      <c r="AV118" s="57"/>
      <c r="AW118" s="59"/>
      <c r="AX118" s="59"/>
      <c r="AY118" s="59"/>
      <c r="AZ118" s="60"/>
      <c r="BA118" s="57"/>
      <c r="BB118" s="58"/>
      <c r="BC118" s="59"/>
      <c r="BD118" s="59"/>
      <c r="BE118" s="60"/>
      <c r="BF118" s="57"/>
      <c r="BG118" s="58"/>
      <c r="BH118" s="59"/>
      <c r="BI118" s="59"/>
      <c r="BJ118" s="60"/>
      <c r="BK118" s="61"/>
    </row>
    <row r="119" spans="1:256" s="39" customFormat="1" ht="12.75">
      <c r="A119" s="36"/>
      <c r="B119" s="38" t="s">
        <v>82</v>
      </c>
      <c r="C119" s="62"/>
      <c r="D119" s="63"/>
      <c r="E119" s="63"/>
      <c r="F119" s="63"/>
      <c r="G119" s="64"/>
      <c r="H119" s="62"/>
      <c r="I119" s="63"/>
      <c r="J119" s="63"/>
      <c r="K119" s="63"/>
      <c r="L119" s="64"/>
      <c r="M119" s="62"/>
      <c r="N119" s="63"/>
      <c r="O119" s="63"/>
      <c r="P119" s="63"/>
      <c r="Q119" s="64"/>
      <c r="R119" s="62"/>
      <c r="S119" s="63"/>
      <c r="T119" s="63"/>
      <c r="U119" s="63"/>
      <c r="V119" s="64"/>
      <c r="W119" s="62"/>
      <c r="X119" s="63"/>
      <c r="Y119" s="63"/>
      <c r="Z119" s="63"/>
      <c r="AA119" s="64"/>
      <c r="AB119" s="62"/>
      <c r="AC119" s="63"/>
      <c r="AD119" s="63"/>
      <c r="AE119" s="63"/>
      <c r="AF119" s="64"/>
      <c r="AG119" s="62"/>
      <c r="AH119" s="63"/>
      <c r="AI119" s="63"/>
      <c r="AJ119" s="63"/>
      <c r="AK119" s="64"/>
      <c r="AL119" s="62"/>
      <c r="AM119" s="63"/>
      <c r="AN119" s="63"/>
      <c r="AO119" s="63"/>
      <c r="AP119" s="64"/>
      <c r="AQ119" s="62"/>
      <c r="AR119" s="63"/>
      <c r="AS119" s="63"/>
      <c r="AT119" s="63"/>
      <c r="AU119" s="64"/>
      <c r="AV119" s="62"/>
      <c r="AW119" s="63"/>
      <c r="AX119" s="63"/>
      <c r="AY119" s="63"/>
      <c r="AZ119" s="64"/>
      <c r="BA119" s="62"/>
      <c r="BB119" s="63"/>
      <c r="BC119" s="63"/>
      <c r="BD119" s="63"/>
      <c r="BE119" s="64"/>
      <c r="BF119" s="62"/>
      <c r="BG119" s="63"/>
      <c r="BH119" s="63"/>
      <c r="BI119" s="63"/>
      <c r="BJ119" s="64"/>
      <c r="BK119" s="65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39" customFormat="1" ht="12.75">
      <c r="A120" s="36"/>
      <c r="B120" s="38" t="s">
        <v>80</v>
      </c>
      <c r="C120" s="62"/>
      <c r="D120" s="63"/>
      <c r="E120" s="63"/>
      <c r="F120" s="63"/>
      <c r="G120" s="64"/>
      <c r="H120" s="62"/>
      <c r="I120" s="63"/>
      <c r="J120" s="63"/>
      <c r="K120" s="63"/>
      <c r="L120" s="64"/>
      <c r="M120" s="62"/>
      <c r="N120" s="63"/>
      <c r="O120" s="63"/>
      <c r="P120" s="63"/>
      <c r="Q120" s="64"/>
      <c r="R120" s="62"/>
      <c r="S120" s="63"/>
      <c r="T120" s="63"/>
      <c r="U120" s="63"/>
      <c r="V120" s="64"/>
      <c r="W120" s="62"/>
      <c r="X120" s="63"/>
      <c r="Y120" s="63"/>
      <c r="Z120" s="63"/>
      <c r="AA120" s="64"/>
      <c r="AB120" s="62"/>
      <c r="AC120" s="63"/>
      <c r="AD120" s="63"/>
      <c r="AE120" s="63"/>
      <c r="AF120" s="64"/>
      <c r="AG120" s="62"/>
      <c r="AH120" s="63"/>
      <c r="AI120" s="63"/>
      <c r="AJ120" s="63"/>
      <c r="AK120" s="64"/>
      <c r="AL120" s="62"/>
      <c r="AM120" s="63"/>
      <c r="AN120" s="63"/>
      <c r="AO120" s="63"/>
      <c r="AP120" s="64"/>
      <c r="AQ120" s="62"/>
      <c r="AR120" s="63"/>
      <c r="AS120" s="63"/>
      <c r="AT120" s="63"/>
      <c r="AU120" s="64"/>
      <c r="AV120" s="62"/>
      <c r="AW120" s="63"/>
      <c r="AX120" s="63"/>
      <c r="AY120" s="63"/>
      <c r="AZ120" s="64"/>
      <c r="BA120" s="62"/>
      <c r="BB120" s="63"/>
      <c r="BC120" s="63"/>
      <c r="BD120" s="63"/>
      <c r="BE120" s="64"/>
      <c r="BF120" s="62"/>
      <c r="BG120" s="63"/>
      <c r="BH120" s="63"/>
      <c r="BI120" s="63"/>
      <c r="BJ120" s="64"/>
      <c r="BK120" s="65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63" ht="4.5" customHeight="1">
      <c r="A121" s="11"/>
      <c r="B121" s="18"/>
      <c r="C121" s="126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8"/>
    </row>
    <row r="122" spans="1:63" ht="12.75">
      <c r="A122" s="11" t="s">
        <v>22</v>
      </c>
      <c r="B122" s="17" t="s">
        <v>23</v>
      </c>
      <c r="C122" s="126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7"/>
      <c r="AY122" s="127"/>
      <c r="AZ122" s="127"/>
      <c r="BA122" s="127"/>
      <c r="BB122" s="127"/>
      <c r="BC122" s="127"/>
      <c r="BD122" s="127"/>
      <c r="BE122" s="127"/>
      <c r="BF122" s="127"/>
      <c r="BG122" s="127"/>
      <c r="BH122" s="127"/>
      <c r="BI122" s="127"/>
      <c r="BJ122" s="127"/>
      <c r="BK122" s="128"/>
    </row>
    <row r="123" spans="1:63" ht="12.75">
      <c r="A123" s="11" t="s">
        <v>72</v>
      </c>
      <c r="B123" s="18" t="s">
        <v>24</v>
      </c>
      <c r="C123" s="126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  <c r="BJ123" s="127"/>
      <c r="BK123" s="128"/>
    </row>
    <row r="124" spans="1:63" ht="12.75">
      <c r="A124" s="11"/>
      <c r="B124" s="24" t="s">
        <v>116</v>
      </c>
      <c r="C124" s="75">
        <v>0</v>
      </c>
      <c r="D124" s="53">
        <v>40.799422116</v>
      </c>
      <c r="E124" s="45">
        <v>0</v>
      </c>
      <c r="F124" s="45">
        <v>0</v>
      </c>
      <c r="G124" s="54">
        <v>0</v>
      </c>
      <c r="H124" s="75">
        <v>1.208502791</v>
      </c>
      <c r="I124" s="45">
        <v>1.422468743</v>
      </c>
      <c r="J124" s="45">
        <v>0</v>
      </c>
      <c r="K124" s="45">
        <v>0</v>
      </c>
      <c r="L124" s="54">
        <v>10.476974021</v>
      </c>
      <c r="M124" s="75">
        <v>0</v>
      </c>
      <c r="N124" s="53">
        <v>0</v>
      </c>
      <c r="O124" s="45">
        <v>0</v>
      </c>
      <c r="P124" s="45">
        <v>0</v>
      </c>
      <c r="Q124" s="54">
        <v>0</v>
      </c>
      <c r="R124" s="75">
        <v>0.379581498</v>
      </c>
      <c r="S124" s="45">
        <v>0</v>
      </c>
      <c r="T124" s="45">
        <v>0</v>
      </c>
      <c r="U124" s="45">
        <v>0</v>
      </c>
      <c r="V124" s="54">
        <v>6.729127173</v>
      </c>
      <c r="W124" s="75">
        <v>0</v>
      </c>
      <c r="X124" s="45">
        <v>0</v>
      </c>
      <c r="Y124" s="45">
        <v>0</v>
      </c>
      <c r="Z124" s="45">
        <v>0</v>
      </c>
      <c r="AA124" s="54">
        <v>0</v>
      </c>
      <c r="AB124" s="75">
        <v>0</v>
      </c>
      <c r="AC124" s="45">
        <v>0</v>
      </c>
      <c r="AD124" s="45">
        <v>0</v>
      </c>
      <c r="AE124" s="45">
        <v>0</v>
      </c>
      <c r="AF124" s="54">
        <v>0</v>
      </c>
      <c r="AG124" s="75">
        <v>0</v>
      </c>
      <c r="AH124" s="45">
        <v>0</v>
      </c>
      <c r="AI124" s="45">
        <v>0</v>
      </c>
      <c r="AJ124" s="45">
        <v>0</v>
      </c>
      <c r="AK124" s="54">
        <v>0</v>
      </c>
      <c r="AL124" s="75">
        <v>0.0006836069999999999</v>
      </c>
      <c r="AM124" s="45">
        <v>0</v>
      </c>
      <c r="AN124" s="45">
        <v>0</v>
      </c>
      <c r="AO124" s="45">
        <v>0</v>
      </c>
      <c r="AP124" s="54">
        <v>0</v>
      </c>
      <c r="AQ124" s="75">
        <v>0</v>
      </c>
      <c r="AR124" s="53">
        <v>0</v>
      </c>
      <c r="AS124" s="45">
        <v>0</v>
      </c>
      <c r="AT124" s="45">
        <v>0</v>
      </c>
      <c r="AU124" s="54">
        <v>0</v>
      </c>
      <c r="AV124" s="75">
        <v>7.346053871</v>
      </c>
      <c r="AW124" s="45">
        <v>30.844935287999995</v>
      </c>
      <c r="AX124" s="45">
        <v>0</v>
      </c>
      <c r="AY124" s="45">
        <v>0</v>
      </c>
      <c r="AZ124" s="54">
        <v>25.515273012</v>
      </c>
      <c r="BA124" s="75">
        <v>0</v>
      </c>
      <c r="BB124" s="53">
        <v>0</v>
      </c>
      <c r="BC124" s="45">
        <v>0</v>
      </c>
      <c r="BD124" s="45">
        <v>0</v>
      </c>
      <c r="BE124" s="54">
        <v>0</v>
      </c>
      <c r="BF124" s="75">
        <v>1.975719006</v>
      </c>
      <c r="BG124" s="53">
        <v>0.257894525</v>
      </c>
      <c r="BH124" s="45">
        <v>0</v>
      </c>
      <c r="BI124" s="45">
        <v>0</v>
      </c>
      <c r="BJ124" s="54">
        <v>2.380467337</v>
      </c>
      <c r="BK124" s="49">
        <v>129.336102988</v>
      </c>
    </row>
    <row r="125" spans="1:63" ht="12.75">
      <c r="A125" s="11"/>
      <c r="B125" s="24" t="s">
        <v>117</v>
      </c>
      <c r="C125" s="75">
        <v>0</v>
      </c>
      <c r="D125" s="53">
        <v>0</v>
      </c>
      <c r="E125" s="45">
        <v>0</v>
      </c>
      <c r="F125" s="45">
        <v>0</v>
      </c>
      <c r="G125" s="54">
        <v>0</v>
      </c>
      <c r="H125" s="75">
        <v>0.207258175</v>
      </c>
      <c r="I125" s="45">
        <v>0.37983172200000004</v>
      </c>
      <c r="J125" s="45">
        <v>0</v>
      </c>
      <c r="K125" s="45">
        <v>0</v>
      </c>
      <c r="L125" s="54">
        <v>0.21464153900000002</v>
      </c>
      <c r="M125" s="75">
        <v>0</v>
      </c>
      <c r="N125" s="53">
        <v>0</v>
      </c>
      <c r="O125" s="45">
        <v>0</v>
      </c>
      <c r="P125" s="45">
        <v>0</v>
      </c>
      <c r="Q125" s="54">
        <v>0</v>
      </c>
      <c r="R125" s="75">
        <v>0.078152991</v>
      </c>
      <c r="S125" s="45">
        <v>0</v>
      </c>
      <c r="T125" s="45">
        <v>0</v>
      </c>
      <c r="U125" s="45">
        <v>0</v>
      </c>
      <c r="V125" s="54">
        <v>0</v>
      </c>
      <c r="W125" s="75">
        <v>0</v>
      </c>
      <c r="X125" s="45">
        <v>0</v>
      </c>
      <c r="Y125" s="45">
        <v>0</v>
      </c>
      <c r="Z125" s="45">
        <v>0</v>
      </c>
      <c r="AA125" s="54">
        <v>0</v>
      </c>
      <c r="AB125" s="75">
        <v>0</v>
      </c>
      <c r="AC125" s="45">
        <v>0</v>
      </c>
      <c r="AD125" s="45">
        <v>0</v>
      </c>
      <c r="AE125" s="45">
        <v>0</v>
      </c>
      <c r="AF125" s="54">
        <v>0</v>
      </c>
      <c r="AG125" s="75">
        <v>0</v>
      </c>
      <c r="AH125" s="45">
        <v>0</v>
      </c>
      <c r="AI125" s="45">
        <v>0</v>
      </c>
      <c r="AJ125" s="45">
        <v>0</v>
      </c>
      <c r="AK125" s="54">
        <v>0</v>
      </c>
      <c r="AL125" s="75">
        <v>0</v>
      </c>
      <c r="AM125" s="45">
        <v>0</v>
      </c>
      <c r="AN125" s="45">
        <v>0</v>
      </c>
      <c r="AO125" s="45">
        <v>0</v>
      </c>
      <c r="AP125" s="54">
        <v>0</v>
      </c>
      <c r="AQ125" s="75">
        <v>0</v>
      </c>
      <c r="AR125" s="53">
        <v>11.076215325</v>
      </c>
      <c r="AS125" s="45">
        <v>0</v>
      </c>
      <c r="AT125" s="45">
        <v>0</v>
      </c>
      <c r="AU125" s="54">
        <v>0</v>
      </c>
      <c r="AV125" s="75">
        <v>4.908912334</v>
      </c>
      <c r="AW125" s="45">
        <v>0.089558939</v>
      </c>
      <c r="AX125" s="45">
        <v>0</v>
      </c>
      <c r="AY125" s="45">
        <v>0</v>
      </c>
      <c r="AZ125" s="54">
        <v>13.450898996000001</v>
      </c>
      <c r="BA125" s="75">
        <v>0</v>
      </c>
      <c r="BB125" s="53">
        <v>0</v>
      </c>
      <c r="BC125" s="45">
        <v>0</v>
      </c>
      <c r="BD125" s="45">
        <v>0</v>
      </c>
      <c r="BE125" s="54">
        <v>0</v>
      </c>
      <c r="BF125" s="75">
        <v>1.664739564</v>
      </c>
      <c r="BG125" s="53">
        <v>0.17454436899999998</v>
      </c>
      <c r="BH125" s="45">
        <v>0</v>
      </c>
      <c r="BI125" s="45">
        <v>0</v>
      </c>
      <c r="BJ125" s="54">
        <v>0.305985528</v>
      </c>
      <c r="BK125" s="49">
        <v>32.550739482000004</v>
      </c>
    </row>
    <row r="126" spans="1:63" ht="12.75">
      <c r="A126" s="11"/>
      <c r="B126" s="24" t="s">
        <v>118</v>
      </c>
      <c r="C126" s="75">
        <v>0</v>
      </c>
      <c r="D126" s="53">
        <v>0</v>
      </c>
      <c r="E126" s="45">
        <v>0</v>
      </c>
      <c r="F126" s="45">
        <v>0</v>
      </c>
      <c r="G126" s="54">
        <v>0</v>
      </c>
      <c r="H126" s="75">
        <v>0.323250584</v>
      </c>
      <c r="I126" s="45">
        <v>0.48058072300000004</v>
      </c>
      <c r="J126" s="45">
        <v>0</v>
      </c>
      <c r="K126" s="45">
        <v>0</v>
      </c>
      <c r="L126" s="54">
        <v>0.33451728199999997</v>
      </c>
      <c r="M126" s="75">
        <v>0</v>
      </c>
      <c r="N126" s="53">
        <v>0</v>
      </c>
      <c r="O126" s="45">
        <v>0</v>
      </c>
      <c r="P126" s="45">
        <v>0</v>
      </c>
      <c r="Q126" s="54">
        <v>0</v>
      </c>
      <c r="R126" s="75">
        <v>0.083424184</v>
      </c>
      <c r="S126" s="45">
        <v>0</v>
      </c>
      <c r="T126" s="45">
        <v>0</v>
      </c>
      <c r="U126" s="45">
        <v>0</v>
      </c>
      <c r="V126" s="54">
        <v>0</v>
      </c>
      <c r="W126" s="75">
        <v>0</v>
      </c>
      <c r="X126" s="45">
        <v>0</v>
      </c>
      <c r="Y126" s="45">
        <v>0</v>
      </c>
      <c r="Z126" s="45">
        <v>0</v>
      </c>
      <c r="AA126" s="54">
        <v>0</v>
      </c>
      <c r="AB126" s="75">
        <v>0</v>
      </c>
      <c r="AC126" s="45">
        <v>0</v>
      </c>
      <c r="AD126" s="45">
        <v>0</v>
      </c>
      <c r="AE126" s="45">
        <v>0</v>
      </c>
      <c r="AF126" s="54">
        <v>0</v>
      </c>
      <c r="AG126" s="75">
        <v>0</v>
      </c>
      <c r="AH126" s="45">
        <v>0</v>
      </c>
      <c r="AI126" s="45">
        <v>0</v>
      </c>
      <c r="AJ126" s="45">
        <v>0</v>
      </c>
      <c r="AK126" s="54">
        <v>0</v>
      </c>
      <c r="AL126" s="75">
        <v>0.0006367520000000001</v>
      </c>
      <c r="AM126" s="45">
        <v>0</v>
      </c>
      <c r="AN126" s="45">
        <v>0</v>
      </c>
      <c r="AO126" s="45">
        <v>0</v>
      </c>
      <c r="AP126" s="54">
        <v>0</v>
      </c>
      <c r="AQ126" s="75">
        <v>0</v>
      </c>
      <c r="AR126" s="53">
        <v>0</v>
      </c>
      <c r="AS126" s="45">
        <v>0</v>
      </c>
      <c r="AT126" s="45">
        <v>0</v>
      </c>
      <c r="AU126" s="54">
        <v>0</v>
      </c>
      <c r="AV126" s="75">
        <v>11.13119165</v>
      </c>
      <c r="AW126" s="45">
        <v>0.889291971</v>
      </c>
      <c r="AX126" s="45">
        <v>0</v>
      </c>
      <c r="AY126" s="45">
        <v>0</v>
      </c>
      <c r="AZ126" s="54">
        <v>8.726093358</v>
      </c>
      <c r="BA126" s="75">
        <v>0</v>
      </c>
      <c r="BB126" s="53">
        <v>0</v>
      </c>
      <c r="BC126" s="45">
        <v>0</v>
      </c>
      <c r="BD126" s="45">
        <v>0</v>
      </c>
      <c r="BE126" s="54">
        <v>0</v>
      </c>
      <c r="BF126" s="75">
        <v>3.440235255</v>
      </c>
      <c r="BG126" s="53">
        <v>1.5538841890000001</v>
      </c>
      <c r="BH126" s="45">
        <v>0</v>
      </c>
      <c r="BI126" s="45">
        <v>0</v>
      </c>
      <c r="BJ126" s="54">
        <v>0.64735414</v>
      </c>
      <c r="BK126" s="49">
        <v>27.610460088000004</v>
      </c>
    </row>
    <row r="127" spans="1:63" ht="12.75">
      <c r="A127" s="11"/>
      <c r="B127" s="24" t="s">
        <v>119</v>
      </c>
      <c r="C127" s="75">
        <v>0</v>
      </c>
      <c r="D127" s="53">
        <v>0</v>
      </c>
      <c r="E127" s="45">
        <v>0</v>
      </c>
      <c r="F127" s="45">
        <v>0</v>
      </c>
      <c r="G127" s="54">
        <v>0</v>
      </c>
      <c r="H127" s="75">
        <v>1.745857773</v>
      </c>
      <c r="I127" s="45">
        <v>0.711666077</v>
      </c>
      <c r="J127" s="45">
        <v>0</v>
      </c>
      <c r="K127" s="45">
        <v>0</v>
      </c>
      <c r="L127" s="54">
        <v>4.585831584</v>
      </c>
      <c r="M127" s="75">
        <v>0</v>
      </c>
      <c r="N127" s="53">
        <v>0</v>
      </c>
      <c r="O127" s="45">
        <v>0</v>
      </c>
      <c r="P127" s="45">
        <v>0</v>
      </c>
      <c r="Q127" s="54">
        <v>0</v>
      </c>
      <c r="R127" s="75">
        <v>0.5400235879999999</v>
      </c>
      <c r="S127" s="45">
        <v>0</v>
      </c>
      <c r="T127" s="45">
        <v>0</v>
      </c>
      <c r="U127" s="45">
        <v>0</v>
      </c>
      <c r="V127" s="54">
        <v>0.003802729</v>
      </c>
      <c r="W127" s="75">
        <v>0</v>
      </c>
      <c r="X127" s="45">
        <v>0</v>
      </c>
      <c r="Y127" s="45">
        <v>0</v>
      </c>
      <c r="Z127" s="45">
        <v>0</v>
      </c>
      <c r="AA127" s="54">
        <v>0</v>
      </c>
      <c r="AB127" s="75">
        <v>0.037120380999999994</v>
      </c>
      <c r="AC127" s="45">
        <v>0</v>
      </c>
      <c r="AD127" s="45">
        <v>0</v>
      </c>
      <c r="AE127" s="45">
        <v>0</v>
      </c>
      <c r="AF127" s="54">
        <v>0</v>
      </c>
      <c r="AG127" s="75">
        <v>0</v>
      </c>
      <c r="AH127" s="45">
        <v>0</v>
      </c>
      <c r="AI127" s="45">
        <v>0</v>
      </c>
      <c r="AJ127" s="45">
        <v>0</v>
      </c>
      <c r="AK127" s="54">
        <v>0</v>
      </c>
      <c r="AL127" s="75">
        <v>0.048505493999999996</v>
      </c>
      <c r="AM127" s="45">
        <v>0</v>
      </c>
      <c r="AN127" s="45">
        <v>0</v>
      </c>
      <c r="AO127" s="45">
        <v>0</v>
      </c>
      <c r="AP127" s="54">
        <v>0</v>
      </c>
      <c r="AQ127" s="75">
        <v>0</v>
      </c>
      <c r="AR127" s="53">
        <v>13.466297763</v>
      </c>
      <c r="AS127" s="45">
        <v>0</v>
      </c>
      <c r="AT127" s="45">
        <v>0</v>
      </c>
      <c r="AU127" s="54">
        <v>0</v>
      </c>
      <c r="AV127" s="75">
        <v>74.187558544</v>
      </c>
      <c r="AW127" s="45">
        <v>12.769100761999999</v>
      </c>
      <c r="AX127" s="45">
        <v>0</v>
      </c>
      <c r="AY127" s="45">
        <v>0</v>
      </c>
      <c r="AZ127" s="54">
        <v>76.279300479</v>
      </c>
      <c r="BA127" s="75">
        <v>0</v>
      </c>
      <c r="BB127" s="53">
        <v>0</v>
      </c>
      <c r="BC127" s="45">
        <v>0</v>
      </c>
      <c r="BD127" s="45">
        <v>0</v>
      </c>
      <c r="BE127" s="54">
        <v>0</v>
      </c>
      <c r="BF127" s="75">
        <v>23.045380939</v>
      </c>
      <c r="BG127" s="53">
        <v>0.320912552</v>
      </c>
      <c r="BH127" s="45">
        <v>0</v>
      </c>
      <c r="BI127" s="45">
        <v>0</v>
      </c>
      <c r="BJ127" s="54">
        <v>2.499922644</v>
      </c>
      <c r="BK127" s="49">
        <v>210.24128130900002</v>
      </c>
    </row>
    <row r="128" spans="1:63" ht="12.75">
      <c r="A128" s="11"/>
      <c r="B128" s="24" t="s">
        <v>120</v>
      </c>
      <c r="C128" s="75">
        <v>0</v>
      </c>
      <c r="D128" s="53">
        <v>0</v>
      </c>
      <c r="E128" s="45">
        <v>0</v>
      </c>
      <c r="F128" s="45">
        <v>0</v>
      </c>
      <c r="G128" s="54">
        <v>0</v>
      </c>
      <c r="H128" s="75">
        <v>0.17467683699999997</v>
      </c>
      <c r="I128" s="45">
        <v>0.188484874</v>
      </c>
      <c r="J128" s="45">
        <v>0</v>
      </c>
      <c r="K128" s="45">
        <v>0</v>
      </c>
      <c r="L128" s="54">
        <v>0.176457498</v>
      </c>
      <c r="M128" s="75">
        <v>0</v>
      </c>
      <c r="N128" s="53">
        <v>0</v>
      </c>
      <c r="O128" s="45">
        <v>0</v>
      </c>
      <c r="P128" s="45">
        <v>0</v>
      </c>
      <c r="Q128" s="54">
        <v>0</v>
      </c>
      <c r="R128" s="75">
        <v>0.041233247</v>
      </c>
      <c r="S128" s="45">
        <v>0</v>
      </c>
      <c r="T128" s="45">
        <v>0</v>
      </c>
      <c r="U128" s="45">
        <v>0</v>
      </c>
      <c r="V128" s="54">
        <v>0</v>
      </c>
      <c r="W128" s="75">
        <v>0</v>
      </c>
      <c r="X128" s="45">
        <v>0</v>
      </c>
      <c r="Y128" s="45">
        <v>0</v>
      </c>
      <c r="Z128" s="45">
        <v>0</v>
      </c>
      <c r="AA128" s="54">
        <v>0</v>
      </c>
      <c r="AB128" s="75">
        <v>0.000669019</v>
      </c>
      <c r="AC128" s="45">
        <v>0</v>
      </c>
      <c r="AD128" s="45">
        <v>0</v>
      </c>
      <c r="AE128" s="45">
        <v>0</v>
      </c>
      <c r="AF128" s="54">
        <v>0</v>
      </c>
      <c r="AG128" s="75">
        <v>0</v>
      </c>
      <c r="AH128" s="45">
        <v>0</v>
      </c>
      <c r="AI128" s="45">
        <v>0</v>
      </c>
      <c r="AJ128" s="45">
        <v>0</v>
      </c>
      <c r="AK128" s="54">
        <v>0</v>
      </c>
      <c r="AL128" s="75">
        <v>0</v>
      </c>
      <c r="AM128" s="45">
        <v>0</v>
      </c>
      <c r="AN128" s="45">
        <v>0</v>
      </c>
      <c r="AO128" s="45">
        <v>0</v>
      </c>
      <c r="AP128" s="54">
        <v>0</v>
      </c>
      <c r="AQ128" s="75">
        <v>0</v>
      </c>
      <c r="AR128" s="53">
        <v>0</v>
      </c>
      <c r="AS128" s="45">
        <v>0</v>
      </c>
      <c r="AT128" s="45">
        <v>0</v>
      </c>
      <c r="AU128" s="54">
        <v>0</v>
      </c>
      <c r="AV128" s="75">
        <v>4.569624362</v>
      </c>
      <c r="AW128" s="45">
        <v>0.269236631</v>
      </c>
      <c r="AX128" s="45">
        <v>0</v>
      </c>
      <c r="AY128" s="45">
        <v>0</v>
      </c>
      <c r="AZ128" s="54">
        <v>3.353655059</v>
      </c>
      <c r="BA128" s="75">
        <v>0</v>
      </c>
      <c r="BB128" s="53">
        <v>0</v>
      </c>
      <c r="BC128" s="45">
        <v>0</v>
      </c>
      <c r="BD128" s="45">
        <v>0</v>
      </c>
      <c r="BE128" s="54">
        <v>0</v>
      </c>
      <c r="BF128" s="75">
        <v>1.629334701</v>
      </c>
      <c r="BG128" s="53">
        <v>0.075530527</v>
      </c>
      <c r="BH128" s="45">
        <v>0</v>
      </c>
      <c r="BI128" s="45">
        <v>0</v>
      </c>
      <c r="BJ128" s="54">
        <v>0.22006659899999997</v>
      </c>
      <c r="BK128" s="49">
        <v>10.698969353999999</v>
      </c>
    </row>
    <row r="129" spans="1:63" ht="12.75">
      <c r="A129" s="11"/>
      <c r="B129" s="24" t="s">
        <v>179</v>
      </c>
      <c r="C129" s="75">
        <v>0</v>
      </c>
      <c r="D129" s="53">
        <v>5.195264515</v>
      </c>
      <c r="E129" s="45">
        <v>0</v>
      </c>
      <c r="F129" s="45">
        <v>0</v>
      </c>
      <c r="G129" s="54">
        <v>0</v>
      </c>
      <c r="H129" s="75">
        <v>0.34782294199999997</v>
      </c>
      <c r="I129" s="45">
        <v>0.5311176280000001</v>
      </c>
      <c r="J129" s="45">
        <v>0</v>
      </c>
      <c r="K129" s="45">
        <v>0</v>
      </c>
      <c r="L129" s="54">
        <v>0.114881582</v>
      </c>
      <c r="M129" s="75">
        <v>0</v>
      </c>
      <c r="N129" s="53">
        <v>0</v>
      </c>
      <c r="O129" s="45">
        <v>0</v>
      </c>
      <c r="P129" s="45">
        <v>0</v>
      </c>
      <c r="Q129" s="54">
        <v>0</v>
      </c>
      <c r="R129" s="75">
        <v>0.077145164</v>
      </c>
      <c r="S129" s="45">
        <v>0</v>
      </c>
      <c r="T129" s="45">
        <v>0</v>
      </c>
      <c r="U129" s="45">
        <v>0</v>
      </c>
      <c r="V129" s="54">
        <v>0.332496929</v>
      </c>
      <c r="W129" s="75">
        <v>0</v>
      </c>
      <c r="X129" s="45">
        <v>0</v>
      </c>
      <c r="Y129" s="45">
        <v>0</v>
      </c>
      <c r="Z129" s="45">
        <v>0</v>
      </c>
      <c r="AA129" s="54">
        <v>0</v>
      </c>
      <c r="AB129" s="75">
        <v>0</v>
      </c>
      <c r="AC129" s="45">
        <v>0</v>
      </c>
      <c r="AD129" s="45">
        <v>0</v>
      </c>
      <c r="AE129" s="45">
        <v>0</v>
      </c>
      <c r="AF129" s="54">
        <v>0</v>
      </c>
      <c r="AG129" s="75">
        <v>0</v>
      </c>
      <c r="AH129" s="45">
        <v>0</v>
      </c>
      <c r="AI129" s="45">
        <v>0</v>
      </c>
      <c r="AJ129" s="45">
        <v>0</v>
      </c>
      <c r="AK129" s="54">
        <v>0</v>
      </c>
      <c r="AL129" s="75">
        <v>0</v>
      </c>
      <c r="AM129" s="45">
        <v>0</v>
      </c>
      <c r="AN129" s="45">
        <v>0</v>
      </c>
      <c r="AO129" s="45">
        <v>0</v>
      </c>
      <c r="AP129" s="54">
        <v>0</v>
      </c>
      <c r="AQ129" s="75">
        <v>0</v>
      </c>
      <c r="AR129" s="53">
        <v>0</v>
      </c>
      <c r="AS129" s="45">
        <v>0</v>
      </c>
      <c r="AT129" s="45">
        <v>0</v>
      </c>
      <c r="AU129" s="54">
        <v>0</v>
      </c>
      <c r="AV129" s="75">
        <v>6.003914557000001</v>
      </c>
      <c r="AW129" s="45">
        <v>2.037970456</v>
      </c>
      <c r="AX129" s="45">
        <v>0</v>
      </c>
      <c r="AY129" s="45">
        <v>0</v>
      </c>
      <c r="AZ129" s="54">
        <v>36.162632498</v>
      </c>
      <c r="BA129" s="75">
        <v>0</v>
      </c>
      <c r="BB129" s="53">
        <v>0</v>
      </c>
      <c r="BC129" s="45">
        <v>0</v>
      </c>
      <c r="BD129" s="45">
        <v>0</v>
      </c>
      <c r="BE129" s="54">
        <v>0</v>
      </c>
      <c r="BF129" s="75">
        <v>1.150995172</v>
      </c>
      <c r="BG129" s="53">
        <v>0.0060653470000000004</v>
      </c>
      <c r="BH129" s="45">
        <v>0</v>
      </c>
      <c r="BI129" s="45">
        <v>0</v>
      </c>
      <c r="BJ129" s="54">
        <v>3.2350091709999997</v>
      </c>
      <c r="BK129" s="49">
        <v>55.195315961000006</v>
      </c>
    </row>
    <row r="130" spans="1:63" ht="12.75">
      <c r="A130" s="36"/>
      <c r="B130" s="38" t="s">
        <v>79</v>
      </c>
      <c r="C130" s="83">
        <f>SUM(C124:C129)</f>
        <v>0</v>
      </c>
      <c r="D130" s="83">
        <f>SUM(D124:D129)</f>
        <v>45.994686631</v>
      </c>
      <c r="E130" s="83">
        <f aca="true" t="shared" si="16" ref="E130:BK130">SUM(E124:E129)</f>
        <v>0</v>
      </c>
      <c r="F130" s="83">
        <f t="shared" si="16"/>
        <v>0</v>
      </c>
      <c r="G130" s="83">
        <f t="shared" si="16"/>
        <v>0</v>
      </c>
      <c r="H130" s="83">
        <f t="shared" si="16"/>
        <v>4.007369101999999</v>
      </c>
      <c r="I130" s="83">
        <f t="shared" si="16"/>
        <v>3.714149767</v>
      </c>
      <c r="J130" s="83">
        <f t="shared" si="16"/>
        <v>0</v>
      </c>
      <c r="K130" s="83">
        <f t="shared" si="16"/>
        <v>0</v>
      </c>
      <c r="L130" s="83">
        <f t="shared" si="16"/>
        <v>15.903303506</v>
      </c>
      <c r="M130" s="83">
        <f t="shared" si="16"/>
        <v>0</v>
      </c>
      <c r="N130" s="83">
        <f t="shared" si="16"/>
        <v>0</v>
      </c>
      <c r="O130" s="83">
        <f t="shared" si="16"/>
        <v>0</v>
      </c>
      <c r="P130" s="83">
        <f t="shared" si="16"/>
        <v>0</v>
      </c>
      <c r="Q130" s="83">
        <f t="shared" si="16"/>
        <v>0</v>
      </c>
      <c r="R130" s="83">
        <f t="shared" si="16"/>
        <v>1.199560672</v>
      </c>
      <c r="S130" s="83">
        <f t="shared" si="16"/>
        <v>0</v>
      </c>
      <c r="T130" s="83">
        <f t="shared" si="16"/>
        <v>0</v>
      </c>
      <c r="U130" s="83">
        <f t="shared" si="16"/>
        <v>0</v>
      </c>
      <c r="V130" s="83">
        <f t="shared" si="16"/>
        <v>7.065426831000001</v>
      </c>
      <c r="W130" s="83">
        <f t="shared" si="16"/>
        <v>0</v>
      </c>
      <c r="X130" s="83">
        <f t="shared" si="16"/>
        <v>0</v>
      </c>
      <c r="Y130" s="83">
        <f t="shared" si="16"/>
        <v>0</v>
      </c>
      <c r="Z130" s="83">
        <f t="shared" si="16"/>
        <v>0</v>
      </c>
      <c r="AA130" s="83">
        <f t="shared" si="16"/>
        <v>0</v>
      </c>
      <c r="AB130" s="83">
        <f t="shared" si="16"/>
        <v>0.037789399999999994</v>
      </c>
      <c r="AC130" s="83">
        <f t="shared" si="16"/>
        <v>0</v>
      </c>
      <c r="AD130" s="83">
        <f t="shared" si="16"/>
        <v>0</v>
      </c>
      <c r="AE130" s="83">
        <f t="shared" si="16"/>
        <v>0</v>
      </c>
      <c r="AF130" s="83">
        <f t="shared" si="16"/>
        <v>0</v>
      </c>
      <c r="AG130" s="83">
        <f t="shared" si="16"/>
        <v>0</v>
      </c>
      <c r="AH130" s="83">
        <f t="shared" si="16"/>
        <v>0</v>
      </c>
      <c r="AI130" s="83">
        <f t="shared" si="16"/>
        <v>0</v>
      </c>
      <c r="AJ130" s="83">
        <f t="shared" si="16"/>
        <v>0</v>
      </c>
      <c r="AK130" s="83">
        <f t="shared" si="16"/>
        <v>0</v>
      </c>
      <c r="AL130" s="83">
        <f t="shared" si="16"/>
        <v>0.049825852999999996</v>
      </c>
      <c r="AM130" s="83">
        <f t="shared" si="16"/>
        <v>0</v>
      </c>
      <c r="AN130" s="83">
        <f t="shared" si="16"/>
        <v>0</v>
      </c>
      <c r="AO130" s="83">
        <f t="shared" si="16"/>
        <v>0</v>
      </c>
      <c r="AP130" s="83">
        <f t="shared" si="16"/>
        <v>0</v>
      </c>
      <c r="AQ130" s="83">
        <f t="shared" si="16"/>
        <v>0</v>
      </c>
      <c r="AR130" s="83">
        <f t="shared" si="16"/>
        <v>24.542513088</v>
      </c>
      <c r="AS130" s="83">
        <f t="shared" si="16"/>
        <v>0</v>
      </c>
      <c r="AT130" s="83">
        <f t="shared" si="16"/>
        <v>0</v>
      </c>
      <c r="AU130" s="83">
        <f t="shared" si="16"/>
        <v>0</v>
      </c>
      <c r="AV130" s="83">
        <f t="shared" si="16"/>
        <v>108.147255318</v>
      </c>
      <c r="AW130" s="83">
        <f t="shared" si="16"/>
        <v>46.900094046999996</v>
      </c>
      <c r="AX130" s="83">
        <f t="shared" si="16"/>
        <v>0</v>
      </c>
      <c r="AY130" s="83">
        <f t="shared" si="16"/>
        <v>0</v>
      </c>
      <c r="AZ130" s="83">
        <f t="shared" si="16"/>
        <v>163.487853402</v>
      </c>
      <c r="BA130" s="83">
        <f t="shared" si="16"/>
        <v>0</v>
      </c>
      <c r="BB130" s="83">
        <f t="shared" si="16"/>
        <v>0</v>
      </c>
      <c r="BC130" s="83">
        <f t="shared" si="16"/>
        <v>0</v>
      </c>
      <c r="BD130" s="83">
        <f t="shared" si="16"/>
        <v>0</v>
      </c>
      <c r="BE130" s="83">
        <f t="shared" si="16"/>
        <v>0</v>
      </c>
      <c r="BF130" s="83">
        <f t="shared" si="16"/>
        <v>32.906404637</v>
      </c>
      <c r="BG130" s="83">
        <f t="shared" si="16"/>
        <v>2.388831509</v>
      </c>
      <c r="BH130" s="83">
        <f t="shared" si="16"/>
        <v>0</v>
      </c>
      <c r="BI130" s="83">
        <f t="shared" si="16"/>
        <v>0</v>
      </c>
      <c r="BJ130" s="83">
        <f t="shared" si="16"/>
        <v>9.288805419</v>
      </c>
      <c r="BK130" s="83">
        <f t="shared" si="16"/>
        <v>465.632869182</v>
      </c>
    </row>
    <row r="131" spans="1:63" ht="4.5" customHeight="1">
      <c r="A131" s="11"/>
      <c r="B131" s="21"/>
      <c r="C131" s="126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8"/>
    </row>
    <row r="132" spans="1:63" ht="12.75">
      <c r="A132" s="36"/>
      <c r="B132" s="86" t="s">
        <v>93</v>
      </c>
      <c r="C132" s="87">
        <f>+C130++C111+C106+C86</f>
        <v>0</v>
      </c>
      <c r="D132" s="72">
        <f>+D130++D111+D106+D86</f>
        <v>1612.223401022</v>
      </c>
      <c r="E132" s="72">
        <f aca="true" t="shared" si="17" ref="E132:BJ132">+E130++E111+E106+E86</f>
        <v>0</v>
      </c>
      <c r="F132" s="72">
        <f t="shared" si="17"/>
        <v>0</v>
      </c>
      <c r="G132" s="88">
        <f t="shared" si="17"/>
        <v>0</v>
      </c>
      <c r="H132" s="87">
        <f t="shared" si="17"/>
        <v>199.660774733</v>
      </c>
      <c r="I132" s="72">
        <f t="shared" si="17"/>
        <v>5773.659030215001</v>
      </c>
      <c r="J132" s="72">
        <f t="shared" si="17"/>
        <v>441.09687786599994</v>
      </c>
      <c r="K132" s="72">
        <f t="shared" si="17"/>
        <v>209.822758785</v>
      </c>
      <c r="L132" s="88">
        <f t="shared" si="17"/>
        <v>1240.891279956</v>
      </c>
      <c r="M132" s="87">
        <f t="shared" si="17"/>
        <v>0</v>
      </c>
      <c r="N132" s="72">
        <f t="shared" si="17"/>
        <v>0</v>
      </c>
      <c r="O132" s="72">
        <f t="shared" si="17"/>
        <v>0</v>
      </c>
      <c r="P132" s="72">
        <f t="shared" si="17"/>
        <v>0</v>
      </c>
      <c r="Q132" s="88">
        <f t="shared" si="17"/>
        <v>0</v>
      </c>
      <c r="R132" s="87">
        <f t="shared" si="17"/>
        <v>75.896438024</v>
      </c>
      <c r="S132" s="72">
        <f t="shared" si="17"/>
        <v>426.70794538399997</v>
      </c>
      <c r="T132" s="72">
        <f t="shared" si="17"/>
        <v>32.347306693</v>
      </c>
      <c r="U132" s="72">
        <f t="shared" si="17"/>
        <v>0</v>
      </c>
      <c r="V132" s="88">
        <f t="shared" si="17"/>
        <v>450.274163284</v>
      </c>
      <c r="W132" s="87">
        <f t="shared" si="17"/>
        <v>0</v>
      </c>
      <c r="X132" s="72">
        <f t="shared" si="17"/>
        <v>0</v>
      </c>
      <c r="Y132" s="72">
        <f t="shared" si="17"/>
        <v>0</v>
      </c>
      <c r="Z132" s="72">
        <f t="shared" si="17"/>
        <v>0</v>
      </c>
      <c r="AA132" s="88">
        <f t="shared" si="17"/>
        <v>0</v>
      </c>
      <c r="AB132" s="87">
        <f t="shared" si="17"/>
        <v>3.036045665</v>
      </c>
      <c r="AC132" s="72">
        <f t="shared" si="17"/>
        <v>19.364795332</v>
      </c>
      <c r="AD132" s="72">
        <f t="shared" si="17"/>
        <v>0</v>
      </c>
      <c r="AE132" s="72">
        <f t="shared" si="17"/>
        <v>0</v>
      </c>
      <c r="AF132" s="88">
        <f t="shared" si="17"/>
        <v>0.9121560100000001</v>
      </c>
      <c r="AG132" s="87">
        <f t="shared" si="17"/>
        <v>0</v>
      </c>
      <c r="AH132" s="72">
        <f t="shared" si="17"/>
        <v>0</v>
      </c>
      <c r="AI132" s="72">
        <f t="shared" si="17"/>
        <v>0</v>
      </c>
      <c r="AJ132" s="72">
        <f t="shared" si="17"/>
        <v>0</v>
      </c>
      <c r="AK132" s="88">
        <f t="shared" si="17"/>
        <v>0</v>
      </c>
      <c r="AL132" s="87">
        <f t="shared" si="17"/>
        <v>1.6377578460000002</v>
      </c>
      <c r="AM132" s="72">
        <f t="shared" si="17"/>
        <v>0.001386001</v>
      </c>
      <c r="AN132" s="72">
        <f t="shared" si="17"/>
        <v>0</v>
      </c>
      <c r="AO132" s="72">
        <f t="shared" si="17"/>
        <v>0</v>
      </c>
      <c r="AP132" s="88">
        <f t="shared" si="17"/>
        <v>0.069497214</v>
      </c>
      <c r="AQ132" s="87">
        <f t="shared" si="17"/>
        <v>0</v>
      </c>
      <c r="AR132" s="72">
        <f t="shared" si="17"/>
        <v>204.14038046</v>
      </c>
      <c r="AS132" s="72">
        <f t="shared" si="17"/>
        <v>0</v>
      </c>
      <c r="AT132" s="72">
        <f t="shared" si="17"/>
        <v>0</v>
      </c>
      <c r="AU132" s="88">
        <f t="shared" si="17"/>
        <v>0</v>
      </c>
      <c r="AV132" s="52">
        <f t="shared" si="17"/>
        <v>6791.029500823</v>
      </c>
      <c r="AW132" s="72">
        <f t="shared" si="17"/>
        <v>6556.772846651</v>
      </c>
      <c r="AX132" s="72">
        <f t="shared" si="17"/>
        <v>70.93464455499999</v>
      </c>
      <c r="AY132" s="72">
        <f t="shared" si="17"/>
        <v>0</v>
      </c>
      <c r="AZ132" s="90">
        <f t="shared" si="17"/>
        <v>8644.6706499</v>
      </c>
      <c r="BA132" s="87">
        <f t="shared" si="17"/>
        <v>0</v>
      </c>
      <c r="BB132" s="72">
        <f t="shared" si="17"/>
        <v>0</v>
      </c>
      <c r="BC132" s="72">
        <f t="shared" si="17"/>
        <v>0</v>
      </c>
      <c r="BD132" s="72">
        <f t="shared" si="17"/>
        <v>0</v>
      </c>
      <c r="BE132" s="88">
        <f t="shared" si="17"/>
        <v>0</v>
      </c>
      <c r="BF132" s="87">
        <f t="shared" si="17"/>
        <v>2225.5555449060003</v>
      </c>
      <c r="BG132" s="72">
        <f t="shared" si="17"/>
        <v>558.717708063</v>
      </c>
      <c r="BH132" s="72">
        <f t="shared" si="17"/>
        <v>24.134025014</v>
      </c>
      <c r="BI132" s="72">
        <f t="shared" si="17"/>
        <v>0</v>
      </c>
      <c r="BJ132" s="88">
        <f t="shared" si="17"/>
        <v>1032.660009626</v>
      </c>
      <c r="BK132" s="113">
        <f>+BK130++BK111+BK106+BK86</f>
        <v>36596.215924028</v>
      </c>
    </row>
    <row r="133" spans="1:63" ht="4.5" customHeight="1">
      <c r="A133" s="11"/>
      <c r="B133" s="22"/>
      <c r="C133" s="150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7"/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51"/>
    </row>
    <row r="134" spans="1:63" ht="14.25" customHeight="1">
      <c r="A134" s="11" t="s">
        <v>5</v>
      </c>
      <c r="B134" s="23" t="s">
        <v>26</v>
      </c>
      <c r="C134" s="150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51"/>
    </row>
    <row r="135" spans="1:63" ht="14.25" customHeight="1">
      <c r="A135" s="32"/>
      <c r="B135" s="28" t="s">
        <v>121</v>
      </c>
      <c r="C135" s="75">
        <v>0</v>
      </c>
      <c r="D135" s="53">
        <v>16.215875597</v>
      </c>
      <c r="E135" s="45">
        <v>0</v>
      </c>
      <c r="F135" s="45">
        <v>0</v>
      </c>
      <c r="G135" s="54">
        <v>0</v>
      </c>
      <c r="H135" s="75">
        <v>3.0754693570000002</v>
      </c>
      <c r="I135" s="45">
        <v>0.8817143860000001</v>
      </c>
      <c r="J135" s="45">
        <v>1.166460968</v>
      </c>
      <c r="K135" s="45">
        <v>0</v>
      </c>
      <c r="L135" s="54">
        <v>42.499456696</v>
      </c>
      <c r="M135" s="75">
        <v>0</v>
      </c>
      <c r="N135" s="53">
        <v>0</v>
      </c>
      <c r="O135" s="45">
        <v>0</v>
      </c>
      <c r="P135" s="45">
        <v>0</v>
      </c>
      <c r="Q135" s="54">
        <v>0</v>
      </c>
      <c r="R135" s="75">
        <v>1.626110025</v>
      </c>
      <c r="S135" s="45">
        <v>2.879179411</v>
      </c>
      <c r="T135" s="45">
        <v>8.022535423</v>
      </c>
      <c r="U135" s="45">
        <v>0</v>
      </c>
      <c r="V135" s="54">
        <v>1.64911796</v>
      </c>
      <c r="W135" s="75">
        <v>0</v>
      </c>
      <c r="X135" s="45">
        <v>0</v>
      </c>
      <c r="Y135" s="45">
        <v>0</v>
      </c>
      <c r="Z135" s="45">
        <v>0</v>
      </c>
      <c r="AA135" s="54">
        <v>0</v>
      </c>
      <c r="AB135" s="75">
        <v>0.006258385</v>
      </c>
      <c r="AC135" s="45">
        <v>0</v>
      </c>
      <c r="AD135" s="45">
        <v>0</v>
      </c>
      <c r="AE135" s="45">
        <v>0</v>
      </c>
      <c r="AF135" s="54">
        <v>0.011319759</v>
      </c>
      <c r="AG135" s="75">
        <v>0</v>
      </c>
      <c r="AH135" s="45">
        <v>0</v>
      </c>
      <c r="AI135" s="45">
        <v>0</v>
      </c>
      <c r="AJ135" s="45">
        <v>0</v>
      </c>
      <c r="AK135" s="54">
        <v>0</v>
      </c>
      <c r="AL135" s="75">
        <v>0.0035399470000000003</v>
      </c>
      <c r="AM135" s="45">
        <v>0</v>
      </c>
      <c r="AN135" s="45">
        <v>0</v>
      </c>
      <c r="AO135" s="45">
        <v>0</v>
      </c>
      <c r="AP135" s="54">
        <v>0</v>
      </c>
      <c r="AQ135" s="75">
        <v>0</v>
      </c>
      <c r="AR135" s="53">
        <v>0</v>
      </c>
      <c r="AS135" s="45">
        <v>0</v>
      </c>
      <c r="AT135" s="45">
        <v>0</v>
      </c>
      <c r="AU135" s="54">
        <v>0</v>
      </c>
      <c r="AV135" s="75">
        <v>179.131075251</v>
      </c>
      <c r="AW135" s="45">
        <v>157.444502027</v>
      </c>
      <c r="AX135" s="45">
        <v>0</v>
      </c>
      <c r="AY135" s="45">
        <v>0</v>
      </c>
      <c r="AZ135" s="54">
        <v>605.665266492</v>
      </c>
      <c r="BA135" s="43">
        <v>0</v>
      </c>
      <c r="BB135" s="44">
        <v>0</v>
      </c>
      <c r="BC135" s="43">
        <v>0</v>
      </c>
      <c r="BD135" s="43">
        <v>0</v>
      </c>
      <c r="BE135" s="48">
        <v>0</v>
      </c>
      <c r="BF135" s="43">
        <v>73.609546567</v>
      </c>
      <c r="BG135" s="44">
        <v>20.42731092</v>
      </c>
      <c r="BH135" s="43">
        <v>0</v>
      </c>
      <c r="BI135" s="43">
        <v>0</v>
      </c>
      <c r="BJ135" s="48">
        <v>104.56521955</v>
      </c>
      <c r="BK135" s="112">
        <f>SUM(C135:BJ135)</f>
        <v>1218.879958721</v>
      </c>
    </row>
    <row r="136" spans="1:63" ht="13.5" thickBot="1">
      <c r="A136" s="40"/>
      <c r="B136" s="89" t="s">
        <v>79</v>
      </c>
      <c r="C136" s="50">
        <f>SUM(C135)</f>
        <v>0</v>
      </c>
      <c r="D136" s="73">
        <f aca="true" t="shared" si="18" ref="D136:BK136">SUM(D135)</f>
        <v>16.215875597</v>
      </c>
      <c r="E136" s="73">
        <f t="shared" si="18"/>
        <v>0</v>
      </c>
      <c r="F136" s="73">
        <f t="shared" si="18"/>
        <v>0</v>
      </c>
      <c r="G136" s="70">
        <f t="shared" si="18"/>
        <v>0</v>
      </c>
      <c r="H136" s="50">
        <f t="shared" si="18"/>
        <v>3.0754693570000002</v>
      </c>
      <c r="I136" s="73">
        <f t="shared" si="18"/>
        <v>0.8817143860000001</v>
      </c>
      <c r="J136" s="73">
        <f t="shared" si="18"/>
        <v>1.166460968</v>
      </c>
      <c r="K136" s="73">
        <f t="shared" si="18"/>
        <v>0</v>
      </c>
      <c r="L136" s="70">
        <f t="shared" si="18"/>
        <v>42.499456696</v>
      </c>
      <c r="M136" s="50">
        <f t="shared" si="18"/>
        <v>0</v>
      </c>
      <c r="N136" s="73">
        <f t="shared" si="18"/>
        <v>0</v>
      </c>
      <c r="O136" s="73">
        <f t="shared" si="18"/>
        <v>0</v>
      </c>
      <c r="P136" s="73">
        <f t="shared" si="18"/>
        <v>0</v>
      </c>
      <c r="Q136" s="70">
        <f t="shared" si="18"/>
        <v>0</v>
      </c>
      <c r="R136" s="50">
        <f t="shared" si="18"/>
        <v>1.626110025</v>
      </c>
      <c r="S136" s="73">
        <f t="shared" si="18"/>
        <v>2.879179411</v>
      </c>
      <c r="T136" s="73">
        <f t="shared" si="18"/>
        <v>8.022535423</v>
      </c>
      <c r="U136" s="73">
        <f t="shared" si="18"/>
        <v>0</v>
      </c>
      <c r="V136" s="70">
        <f t="shared" si="18"/>
        <v>1.64911796</v>
      </c>
      <c r="W136" s="50">
        <f t="shared" si="18"/>
        <v>0</v>
      </c>
      <c r="X136" s="73">
        <f t="shared" si="18"/>
        <v>0</v>
      </c>
      <c r="Y136" s="73">
        <f t="shared" si="18"/>
        <v>0</v>
      </c>
      <c r="Z136" s="73">
        <f t="shared" si="18"/>
        <v>0</v>
      </c>
      <c r="AA136" s="70">
        <f t="shared" si="18"/>
        <v>0</v>
      </c>
      <c r="AB136" s="50">
        <f t="shared" si="18"/>
        <v>0.006258385</v>
      </c>
      <c r="AC136" s="73">
        <f t="shared" si="18"/>
        <v>0</v>
      </c>
      <c r="AD136" s="73">
        <f t="shared" si="18"/>
        <v>0</v>
      </c>
      <c r="AE136" s="73">
        <f t="shared" si="18"/>
        <v>0</v>
      </c>
      <c r="AF136" s="70">
        <f t="shared" si="18"/>
        <v>0.011319759</v>
      </c>
      <c r="AG136" s="50">
        <f t="shared" si="18"/>
        <v>0</v>
      </c>
      <c r="AH136" s="73">
        <f t="shared" si="18"/>
        <v>0</v>
      </c>
      <c r="AI136" s="73">
        <f t="shared" si="18"/>
        <v>0</v>
      </c>
      <c r="AJ136" s="73">
        <f t="shared" si="18"/>
        <v>0</v>
      </c>
      <c r="AK136" s="70">
        <f t="shared" si="18"/>
        <v>0</v>
      </c>
      <c r="AL136" s="50">
        <f t="shared" si="18"/>
        <v>0.0035399470000000003</v>
      </c>
      <c r="AM136" s="73">
        <f t="shared" si="18"/>
        <v>0</v>
      </c>
      <c r="AN136" s="73">
        <f t="shared" si="18"/>
        <v>0</v>
      </c>
      <c r="AO136" s="73">
        <f t="shared" si="18"/>
        <v>0</v>
      </c>
      <c r="AP136" s="70">
        <f t="shared" si="18"/>
        <v>0</v>
      </c>
      <c r="AQ136" s="50">
        <f t="shared" si="18"/>
        <v>0</v>
      </c>
      <c r="AR136" s="73">
        <f t="shared" si="18"/>
        <v>0</v>
      </c>
      <c r="AS136" s="73">
        <f t="shared" si="18"/>
        <v>0</v>
      </c>
      <c r="AT136" s="73">
        <f t="shared" si="18"/>
        <v>0</v>
      </c>
      <c r="AU136" s="70">
        <f t="shared" si="18"/>
        <v>0</v>
      </c>
      <c r="AV136" s="50">
        <f t="shared" si="18"/>
        <v>179.131075251</v>
      </c>
      <c r="AW136" s="73">
        <f t="shared" si="18"/>
        <v>157.444502027</v>
      </c>
      <c r="AX136" s="73">
        <f t="shared" si="18"/>
        <v>0</v>
      </c>
      <c r="AY136" s="73">
        <f t="shared" si="18"/>
        <v>0</v>
      </c>
      <c r="AZ136" s="70">
        <f t="shared" si="18"/>
        <v>605.665266492</v>
      </c>
      <c r="BA136" s="51">
        <f t="shared" si="18"/>
        <v>0</v>
      </c>
      <c r="BB136" s="73">
        <f t="shared" si="18"/>
        <v>0</v>
      </c>
      <c r="BC136" s="73">
        <f t="shared" si="18"/>
        <v>0</v>
      </c>
      <c r="BD136" s="73">
        <f t="shared" si="18"/>
        <v>0</v>
      </c>
      <c r="BE136" s="91">
        <f t="shared" si="18"/>
        <v>0</v>
      </c>
      <c r="BF136" s="50">
        <f t="shared" si="18"/>
        <v>73.609546567</v>
      </c>
      <c r="BG136" s="73">
        <f t="shared" si="18"/>
        <v>20.42731092</v>
      </c>
      <c r="BH136" s="73">
        <f t="shared" si="18"/>
        <v>0</v>
      </c>
      <c r="BI136" s="73">
        <f t="shared" si="18"/>
        <v>0</v>
      </c>
      <c r="BJ136" s="70">
        <f t="shared" si="18"/>
        <v>104.56521955</v>
      </c>
      <c r="BK136" s="71">
        <f t="shared" si="18"/>
        <v>1218.879958721</v>
      </c>
    </row>
    <row r="137" spans="1:63" ht="6" customHeight="1">
      <c r="A137" s="4"/>
      <c r="B137" s="16"/>
      <c r="C137" s="27"/>
      <c r="D137" s="34"/>
      <c r="E137" s="27"/>
      <c r="F137" s="27"/>
      <c r="G137" s="27"/>
      <c r="H137" s="27"/>
      <c r="I137" s="27"/>
      <c r="J137" s="27"/>
      <c r="K137" s="27"/>
      <c r="L137" s="27"/>
      <c r="M137" s="27"/>
      <c r="N137" s="34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34"/>
      <c r="AS137" s="27"/>
      <c r="AT137" s="27"/>
      <c r="AU137" s="27"/>
      <c r="AV137" s="27"/>
      <c r="AW137" s="27"/>
      <c r="AX137" s="27"/>
      <c r="AY137" s="27"/>
      <c r="AZ137" s="27"/>
      <c r="BA137" s="27"/>
      <c r="BB137" s="34"/>
      <c r="BC137" s="27"/>
      <c r="BD137" s="27"/>
      <c r="BE137" s="27"/>
      <c r="BF137" s="27"/>
      <c r="BG137" s="34"/>
      <c r="BH137" s="27"/>
      <c r="BI137" s="27"/>
      <c r="BJ137" s="27"/>
      <c r="BK137" s="30"/>
    </row>
    <row r="138" spans="1:63" ht="12.75">
      <c r="A138" s="4"/>
      <c r="B138" s="4" t="s">
        <v>122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41" t="s">
        <v>123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  <row r="139" spans="1:63" ht="12.75">
      <c r="A139" s="4"/>
      <c r="B139" s="4" t="s">
        <v>124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42" t="s">
        <v>125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30"/>
    </row>
    <row r="140" spans="3:63" ht="12.75">
      <c r="C140" s="27"/>
      <c r="D140" s="27"/>
      <c r="E140" s="27"/>
      <c r="F140" s="27"/>
      <c r="G140" s="27"/>
      <c r="H140" s="27"/>
      <c r="I140" s="27"/>
      <c r="J140" s="27"/>
      <c r="K140" s="27"/>
      <c r="L140" s="42" t="s">
        <v>126</v>
      </c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30"/>
    </row>
    <row r="141" spans="2:63" ht="12.75">
      <c r="B141" s="4" t="s">
        <v>185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42" t="s">
        <v>127</v>
      </c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30"/>
    </row>
    <row r="142" spans="2:63" ht="12.75">
      <c r="B142" s="4" t="s">
        <v>186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42" t="s">
        <v>128</v>
      </c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30"/>
    </row>
    <row r="143" spans="2:63" ht="12.75">
      <c r="B143" s="4"/>
      <c r="C143" s="27"/>
      <c r="D143" s="27"/>
      <c r="E143" s="27"/>
      <c r="F143" s="27"/>
      <c r="G143" s="27"/>
      <c r="H143" s="27"/>
      <c r="I143" s="27"/>
      <c r="J143" s="27"/>
      <c r="K143" s="27"/>
      <c r="L143" s="42" t="s">
        <v>129</v>
      </c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30"/>
    </row>
  </sheetData>
  <sheetProtection/>
  <mergeCells count="49">
    <mergeCell ref="C134:BK134"/>
    <mergeCell ref="C113:BK113"/>
    <mergeCell ref="C114:BK114"/>
    <mergeCell ref="C117:BK117"/>
    <mergeCell ref="C121:BK121"/>
    <mergeCell ref="C122:BK122"/>
    <mergeCell ref="C131:BK131"/>
    <mergeCell ref="A1:A5"/>
    <mergeCell ref="C109:BK109"/>
    <mergeCell ref="C133:BK133"/>
    <mergeCell ref="C123:BK123"/>
    <mergeCell ref="C90:BK90"/>
    <mergeCell ref="C87:BK87"/>
    <mergeCell ref="C93:BK93"/>
    <mergeCell ref="C107:BK107"/>
    <mergeCell ref="C108:BK108"/>
    <mergeCell ref="C112:BK112"/>
    <mergeCell ref="C89:BK89"/>
    <mergeCell ref="M3:V3"/>
    <mergeCell ref="C11:BK11"/>
    <mergeCell ref="C15:BK15"/>
    <mergeCell ref="C70:BK70"/>
    <mergeCell ref="C1:BK1"/>
    <mergeCell ref="BA3:BJ3"/>
    <mergeCell ref="BK2:BK5"/>
    <mergeCell ref="W3:AF3"/>
    <mergeCell ref="AG3:AP3"/>
    <mergeCell ref="C73:BK73"/>
    <mergeCell ref="C76:BK76"/>
    <mergeCell ref="AL4:AP4"/>
    <mergeCell ref="B1:B5"/>
    <mergeCell ref="C7:BK7"/>
    <mergeCell ref="C6:BK6"/>
    <mergeCell ref="C3:L3"/>
    <mergeCell ref="H4:L4"/>
    <mergeCell ref="R4:V4"/>
    <mergeCell ref="C2:V2"/>
    <mergeCell ref="BA4:BE4"/>
    <mergeCell ref="AB4:AF4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4">
      <selection activeCell="C5" sqref="C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9.00390625" style="0" bestFit="1" customWidth="1"/>
    <col min="5" max="6" width="18.421875" style="0" bestFit="1" customWidth="1"/>
    <col min="7" max="7" width="10.140625" style="0" bestFit="1" customWidth="1"/>
    <col min="8" max="8" width="20.00390625" style="0" bestFit="1" customWidth="1"/>
    <col min="9" max="9" width="16.00390625" style="0" bestFit="1" customWidth="1"/>
    <col min="10" max="10" width="17.140625" style="0" bestFit="1" customWidth="1"/>
    <col min="12" max="12" width="20.00390625" style="0" bestFit="1" customWidth="1"/>
  </cols>
  <sheetData>
    <row r="2" spans="2:12" ht="12.75">
      <c r="B2" s="152" t="s">
        <v>190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2:12" ht="12.75">
      <c r="B3" s="152" t="s">
        <v>177</v>
      </c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95">
        <v>0</v>
      </c>
      <c r="E5" s="74">
        <v>0.018903088000000002</v>
      </c>
      <c r="F5" s="74">
        <v>0.611633907</v>
      </c>
      <c r="G5" s="74">
        <v>0</v>
      </c>
      <c r="H5" s="74">
        <v>0.011608369</v>
      </c>
      <c r="I5" s="74"/>
      <c r="J5" s="92"/>
      <c r="K5" s="92">
        <f>SUM(D5:J5)</f>
        <v>0.6421453639999999</v>
      </c>
      <c r="L5" s="100">
        <v>0</v>
      </c>
    </row>
    <row r="6" spans="2:12" ht="12.75">
      <c r="B6" s="12">
        <v>2</v>
      </c>
      <c r="C6" s="14" t="s">
        <v>36</v>
      </c>
      <c r="D6" s="74">
        <v>184.275736832</v>
      </c>
      <c r="E6" s="74">
        <v>162.819202384</v>
      </c>
      <c r="F6" s="74">
        <v>385.513808185</v>
      </c>
      <c r="G6" s="74">
        <v>11.693935298</v>
      </c>
      <c r="H6" s="74">
        <v>5.888913404999999</v>
      </c>
      <c r="I6" s="74"/>
      <c r="J6" s="92"/>
      <c r="K6" s="92">
        <f aca="true" t="shared" si="0" ref="K6:K41">SUM(D6:J6)</f>
        <v>750.1915961040002</v>
      </c>
      <c r="L6" s="99">
        <v>18.166881108000002</v>
      </c>
    </row>
    <row r="7" spans="2:12" ht="12.75">
      <c r="B7" s="12">
        <v>3</v>
      </c>
      <c r="C7" s="13" t="s">
        <v>37</v>
      </c>
      <c r="D7" s="74">
        <v>0.005169087</v>
      </c>
      <c r="E7" s="74">
        <v>0.152276318</v>
      </c>
      <c r="F7" s="74">
        <v>1.174947721</v>
      </c>
      <c r="G7" s="74">
        <v>0.003597536</v>
      </c>
      <c r="H7" s="74">
        <v>0.005525018</v>
      </c>
      <c r="I7" s="74"/>
      <c r="J7" s="92"/>
      <c r="K7" s="92">
        <f t="shared" si="0"/>
        <v>1.3415156799999999</v>
      </c>
      <c r="L7" s="100">
        <v>0.020703705</v>
      </c>
    </row>
    <row r="8" spans="2:12" ht="12.75">
      <c r="B8" s="12">
        <v>4</v>
      </c>
      <c r="C8" s="14" t="s">
        <v>38</v>
      </c>
      <c r="D8" s="74">
        <v>2.6481625269999998</v>
      </c>
      <c r="E8" s="74">
        <v>28.063972637</v>
      </c>
      <c r="F8" s="74">
        <v>54.414032042</v>
      </c>
      <c r="G8" s="74">
        <v>0.7422486690000001</v>
      </c>
      <c r="H8" s="74">
        <v>0.902979266</v>
      </c>
      <c r="I8" s="74"/>
      <c r="J8" s="92"/>
      <c r="K8" s="92">
        <f t="shared" si="0"/>
        <v>86.77139514100001</v>
      </c>
      <c r="L8" s="99">
        <v>12.681976586</v>
      </c>
    </row>
    <row r="9" spans="2:12" ht="12.75">
      <c r="B9" s="12">
        <v>5</v>
      </c>
      <c r="C9" s="14" t="s">
        <v>39</v>
      </c>
      <c r="D9" s="74">
        <v>0.184172087</v>
      </c>
      <c r="E9" s="74">
        <v>29.096526507</v>
      </c>
      <c r="F9" s="74">
        <v>89.396453258</v>
      </c>
      <c r="G9" s="74">
        <v>2.920865785</v>
      </c>
      <c r="H9" s="74">
        <v>0.749677037</v>
      </c>
      <c r="I9" s="74"/>
      <c r="J9" s="92"/>
      <c r="K9" s="92">
        <f t="shared" si="0"/>
        <v>122.347694674</v>
      </c>
      <c r="L9" s="99">
        <v>5.276512793</v>
      </c>
    </row>
    <row r="10" spans="2:12" ht="12.75">
      <c r="B10" s="12">
        <v>6</v>
      </c>
      <c r="C10" s="14" t="s">
        <v>40</v>
      </c>
      <c r="D10" s="74">
        <v>0.555279671</v>
      </c>
      <c r="E10" s="74">
        <v>31.673867195</v>
      </c>
      <c r="F10" s="74">
        <v>70.577015042</v>
      </c>
      <c r="G10" s="74">
        <v>1.7302873879999998</v>
      </c>
      <c r="H10" s="74">
        <v>1.617345806</v>
      </c>
      <c r="I10" s="74"/>
      <c r="J10" s="92"/>
      <c r="K10" s="92">
        <f t="shared" si="0"/>
        <v>106.153795102</v>
      </c>
      <c r="L10" s="99">
        <v>8.67457673</v>
      </c>
    </row>
    <row r="11" spans="2:12" ht="12.75">
      <c r="B11" s="12">
        <v>7</v>
      </c>
      <c r="C11" s="14" t="s">
        <v>41</v>
      </c>
      <c r="D11" s="74">
        <v>5.984084444</v>
      </c>
      <c r="E11" s="74">
        <v>22.756290612</v>
      </c>
      <c r="F11" s="74">
        <v>42.943647067</v>
      </c>
      <c r="G11" s="74">
        <v>0.681976626</v>
      </c>
      <c r="H11" s="74">
        <v>0.359981685</v>
      </c>
      <c r="I11" s="74"/>
      <c r="J11" s="92"/>
      <c r="K11" s="92">
        <f t="shared" si="0"/>
        <v>72.725980434</v>
      </c>
      <c r="L11" s="99">
        <v>11.682434402</v>
      </c>
    </row>
    <row r="12" spans="2:12" ht="12.75">
      <c r="B12" s="12">
        <v>8</v>
      </c>
      <c r="C12" s="13" t="s">
        <v>42</v>
      </c>
      <c r="D12" s="74">
        <v>0.016512714</v>
      </c>
      <c r="E12" s="74">
        <v>0.152214535</v>
      </c>
      <c r="F12" s="74">
        <v>3.3223416020000003</v>
      </c>
      <c r="G12" s="74">
        <v>0.09559203399999999</v>
      </c>
      <c r="H12" s="74">
        <v>0.0057811139999999995</v>
      </c>
      <c r="I12" s="74"/>
      <c r="J12" s="92"/>
      <c r="K12" s="92">
        <f t="shared" si="0"/>
        <v>3.5924419990000005</v>
      </c>
      <c r="L12" s="99">
        <v>0.004014546</v>
      </c>
    </row>
    <row r="13" spans="2:12" ht="12.75">
      <c r="B13" s="12">
        <v>9</v>
      </c>
      <c r="C13" s="13" t="s">
        <v>43</v>
      </c>
      <c r="D13" s="74">
        <v>0.028373526</v>
      </c>
      <c r="E13" s="74">
        <v>0.369467941</v>
      </c>
      <c r="F13" s="74">
        <v>3.135961534</v>
      </c>
      <c r="G13" s="74">
        <v>0.079660188</v>
      </c>
      <c r="H13" s="74">
        <v>0.01892877</v>
      </c>
      <c r="I13" s="74"/>
      <c r="J13" s="92"/>
      <c r="K13" s="92">
        <f t="shared" si="0"/>
        <v>3.6323919590000004</v>
      </c>
      <c r="L13" s="100">
        <v>0</v>
      </c>
    </row>
    <row r="14" spans="2:12" ht="12.75">
      <c r="B14" s="12">
        <v>10</v>
      </c>
      <c r="C14" s="14" t="s">
        <v>44</v>
      </c>
      <c r="D14" s="74">
        <v>9.345535081</v>
      </c>
      <c r="E14" s="74">
        <v>127.79637061100001</v>
      </c>
      <c r="F14" s="74">
        <v>128.285526162</v>
      </c>
      <c r="G14" s="74">
        <v>7.140539525</v>
      </c>
      <c r="H14" s="74">
        <v>2.544548577</v>
      </c>
      <c r="I14" s="74"/>
      <c r="J14" s="92"/>
      <c r="K14" s="92">
        <f t="shared" si="0"/>
        <v>275.112519956</v>
      </c>
      <c r="L14" s="99">
        <v>2.9417204100000003</v>
      </c>
    </row>
    <row r="15" spans="2:12" ht="12.75">
      <c r="B15" s="12">
        <v>11</v>
      </c>
      <c r="C15" s="14" t="s">
        <v>45</v>
      </c>
      <c r="D15" s="74">
        <v>296.15411173</v>
      </c>
      <c r="E15" s="74">
        <v>477.31425128099994</v>
      </c>
      <c r="F15" s="74">
        <v>1154.919117966</v>
      </c>
      <c r="G15" s="74">
        <v>33.605528343</v>
      </c>
      <c r="H15" s="74">
        <v>21.177831225</v>
      </c>
      <c r="I15" s="74"/>
      <c r="J15" s="92"/>
      <c r="K15" s="92">
        <f t="shared" si="0"/>
        <v>1983.1708405450001</v>
      </c>
      <c r="L15" s="99">
        <v>77.936693407</v>
      </c>
    </row>
    <row r="16" spans="2:12" ht="12.75">
      <c r="B16" s="12">
        <v>12</v>
      </c>
      <c r="C16" s="14" t="s">
        <v>46</v>
      </c>
      <c r="D16" s="74">
        <v>110.35398276500001</v>
      </c>
      <c r="E16" s="74">
        <v>674.3577068980001</v>
      </c>
      <c r="F16" s="74">
        <v>344.093258186</v>
      </c>
      <c r="G16" s="74">
        <v>13.485568349000001</v>
      </c>
      <c r="H16" s="74">
        <v>5.968983949</v>
      </c>
      <c r="I16" s="74"/>
      <c r="J16" s="92"/>
      <c r="K16" s="92">
        <f t="shared" si="0"/>
        <v>1148.259500147</v>
      </c>
      <c r="L16" s="99">
        <v>30.877228954000003</v>
      </c>
    </row>
    <row r="17" spans="2:12" ht="12.75">
      <c r="B17" s="12">
        <v>13</v>
      </c>
      <c r="C17" s="14" t="s">
        <v>47</v>
      </c>
      <c r="D17" s="74">
        <v>0.5187040980000001</v>
      </c>
      <c r="E17" s="74">
        <v>3.049091816</v>
      </c>
      <c r="F17" s="74">
        <v>15.088198096000001</v>
      </c>
      <c r="G17" s="74">
        <v>0.417900244</v>
      </c>
      <c r="H17" s="74">
        <v>0.127734778</v>
      </c>
      <c r="I17" s="74"/>
      <c r="J17" s="92"/>
      <c r="K17" s="92">
        <f t="shared" si="0"/>
        <v>19.201629032</v>
      </c>
      <c r="L17" s="99">
        <v>0.818185333</v>
      </c>
    </row>
    <row r="18" spans="2:12" ht="12.75">
      <c r="B18" s="12">
        <v>14</v>
      </c>
      <c r="C18" s="14" t="s">
        <v>48</v>
      </c>
      <c r="D18" s="74">
        <v>0.016817158</v>
      </c>
      <c r="E18" s="74">
        <v>0.9551402449999999</v>
      </c>
      <c r="F18" s="74">
        <v>6.582986623</v>
      </c>
      <c r="G18" s="74">
        <v>0.022383223</v>
      </c>
      <c r="H18" s="74">
        <v>0.147952857</v>
      </c>
      <c r="I18" s="74"/>
      <c r="J18" s="92"/>
      <c r="K18" s="92">
        <f t="shared" si="0"/>
        <v>7.7252801060000005</v>
      </c>
      <c r="L18" s="99">
        <v>0.042019233</v>
      </c>
    </row>
    <row r="19" spans="2:12" ht="12.75">
      <c r="B19" s="12">
        <v>15</v>
      </c>
      <c r="C19" s="14" t="s">
        <v>49</v>
      </c>
      <c r="D19" s="74">
        <v>3.273215932</v>
      </c>
      <c r="E19" s="74">
        <v>15.797717568999998</v>
      </c>
      <c r="F19" s="74">
        <v>55.23339764399999</v>
      </c>
      <c r="G19" s="74">
        <v>1.0283423470000002</v>
      </c>
      <c r="H19" s="74">
        <v>0.539389452</v>
      </c>
      <c r="I19" s="74"/>
      <c r="J19" s="92"/>
      <c r="K19" s="92">
        <f t="shared" si="0"/>
        <v>75.87206294399999</v>
      </c>
      <c r="L19" s="99">
        <v>6.137534511999999</v>
      </c>
    </row>
    <row r="20" spans="2:12" ht="12.75">
      <c r="B20" s="12">
        <v>16</v>
      </c>
      <c r="C20" s="14" t="s">
        <v>50</v>
      </c>
      <c r="D20" s="74">
        <v>210.29554718</v>
      </c>
      <c r="E20" s="74">
        <v>1116.71119131</v>
      </c>
      <c r="F20" s="74">
        <v>1106.2224817309998</v>
      </c>
      <c r="G20" s="74">
        <v>29.552955138999998</v>
      </c>
      <c r="H20" s="74">
        <v>22.613543358</v>
      </c>
      <c r="I20" s="74"/>
      <c r="J20" s="92"/>
      <c r="K20" s="92">
        <f t="shared" si="0"/>
        <v>2485.395718718</v>
      </c>
      <c r="L20" s="99">
        <v>90.606232608</v>
      </c>
    </row>
    <row r="21" spans="2:12" ht="12.75">
      <c r="B21" s="12">
        <v>17</v>
      </c>
      <c r="C21" s="14" t="s">
        <v>51</v>
      </c>
      <c r="D21" s="74">
        <v>19.676195359999998</v>
      </c>
      <c r="E21" s="74">
        <v>91.062602254</v>
      </c>
      <c r="F21" s="74">
        <v>190.773296275</v>
      </c>
      <c r="G21" s="74">
        <v>3.223387899</v>
      </c>
      <c r="H21" s="74">
        <v>5.539561207</v>
      </c>
      <c r="I21" s="74"/>
      <c r="J21" s="92"/>
      <c r="K21" s="92">
        <f t="shared" si="0"/>
        <v>310.275042995</v>
      </c>
      <c r="L21" s="99">
        <v>17.86342299</v>
      </c>
    </row>
    <row r="22" spans="2:12" ht="12.75">
      <c r="B22" s="12">
        <v>18</v>
      </c>
      <c r="C22" s="13" t="s">
        <v>52</v>
      </c>
      <c r="D22" s="95">
        <v>0</v>
      </c>
      <c r="E22" s="74">
        <v>0.017373748999999997</v>
      </c>
      <c r="F22" s="74">
        <v>0.05555271800000001</v>
      </c>
      <c r="G22" s="95">
        <v>0</v>
      </c>
      <c r="H22" s="74">
        <v>0</v>
      </c>
      <c r="I22" s="74"/>
      <c r="J22" s="92"/>
      <c r="K22" s="92">
        <f t="shared" si="0"/>
        <v>0.07292646700000001</v>
      </c>
      <c r="L22" s="99">
        <v>0.012428472</v>
      </c>
    </row>
    <row r="23" spans="2:12" ht="12.75">
      <c r="B23" s="12">
        <v>19</v>
      </c>
      <c r="C23" s="14" t="s">
        <v>53</v>
      </c>
      <c r="D23" s="74">
        <v>24.334462182</v>
      </c>
      <c r="E23" s="74">
        <v>58.326461745</v>
      </c>
      <c r="F23" s="74">
        <v>200.48287051</v>
      </c>
      <c r="G23" s="74">
        <v>6.667303065</v>
      </c>
      <c r="H23" s="74">
        <v>4.075199662</v>
      </c>
      <c r="I23" s="74"/>
      <c r="J23" s="92"/>
      <c r="K23" s="92">
        <f t="shared" si="0"/>
        <v>293.886297164</v>
      </c>
      <c r="L23" s="99">
        <v>16.415356749</v>
      </c>
    </row>
    <row r="24" spans="2:12" ht="12.75">
      <c r="B24" s="12">
        <v>20</v>
      </c>
      <c r="C24" s="14" t="s">
        <v>54</v>
      </c>
      <c r="D24" s="74">
        <v>3147.14127961</v>
      </c>
      <c r="E24" s="74">
        <v>8301.36242412</v>
      </c>
      <c r="F24" s="74">
        <v>6137.523578507</v>
      </c>
      <c r="G24" s="74">
        <v>363.038201938</v>
      </c>
      <c r="H24" s="74">
        <v>291.199773434</v>
      </c>
      <c r="I24" s="74"/>
      <c r="J24" s="92"/>
      <c r="K24" s="92">
        <f t="shared" si="0"/>
        <v>18240.265257609</v>
      </c>
      <c r="L24" s="99">
        <v>431.72729494399994</v>
      </c>
    </row>
    <row r="25" spans="2:12" ht="12.75">
      <c r="B25" s="12">
        <v>21</v>
      </c>
      <c r="C25" s="13" t="s">
        <v>55</v>
      </c>
      <c r="D25" s="95">
        <v>0</v>
      </c>
      <c r="E25" s="74">
        <v>0.800466872</v>
      </c>
      <c r="F25" s="74">
        <v>1.216789715</v>
      </c>
      <c r="G25" s="74">
        <v>0.027219878000000003</v>
      </c>
      <c r="H25" s="74">
        <v>0.015455169</v>
      </c>
      <c r="I25" s="74"/>
      <c r="J25" s="92"/>
      <c r="K25" s="92">
        <f t="shared" si="0"/>
        <v>2.059931634</v>
      </c>
      <c r="L25" s="99">
        <v>0.015727207</v>
      </c>
    </row>
    <row r="26" spans="2:12" ht="12.75">
      <c r="B26" s="12">
        <v>22</v>
      </c>
      <c r="C26" s="14" t="s">
        <v>56</v>
      </c>
      <c r="D26" s="74">
        <v>0</v>
      </c>
      <c r="E26" s="74">
        <v>0.761905724</v>
      </c>
      <c r="F26" s="74">
        <v>14.815180805</v>
      </c>
      <c r="G26" s="74">
        <v>0.162629266</v>
      </c>
      <c r="H26" s="74">
        <v>0.149502413</v>
      </c>
      <c r="I26" s="74"/>
      <c r="J26" s="92"/>
      <c r="K26" s="92">
        <f t="shared" si="0"/>
        <v>15.889218208</v>
      </c>
      <c r="L26" s="99">
        <v>0.5507054690000001</v>
      </c>
    </row>
    <row r="27" spans="2:12" ht="12.75">
      <c r="B27" s="12">
        <v>23</v>
      </c>
      <c r="C27" s="13" t="s">
        <v>57</v>
      </c>
      <c r="D27" s="95">
        <v>0</v>
      </c>
      <c r="E27" s="95">
        <v>0.011023733</v>
      </c>
      <c r="F27" s="74">
        <v>0.15693192900000003</v>
      </c>
      <c r="G27" s="74">
        <v>0.070375945</v>
      </c>
      <c r="H27" s="74">
        <v>0.008078730000000001</v>
      </c>
      <c r="I27" s="74"/>
      <c r="J27" s="92"/>
      <c r="K27" s="92">
        <f t="shared" si="0"/>
        <v>0.24641033700000003</v>
      </c>
      <c r="L27" s="100">
        <v>0.010797174</v>
      </c>
    </row>
    <row r="28" spans="2:12" ht="12.75">
      <c r="B28" s="12">
        <v>24</v>
      </c>
      <c r="C28" s="13" t="s">
        <v>58</v>
      </c>
      <c r="D28" s="95">
        <v>0</v>
      </c>
      <c r="E28" s="74">
        <v>0.809883017</v>
      </c>
      <c r="F28" s="74">
        <v>1.105549935</v>
      </c>
      <c r="G28" s="74">
        <v>0.005262583</v>
      </c>
      <c r="H28" s="74">
        <v>0.14305924</v>
      </c>
      <c r="I28" s="74"/>
      <c r="J28" s="92"/>
      <c r="K28" s="92">
        <f t="shared" si="0"/>
        <v>2.063754775</v>
      </c>
      <c r="L28" s="99">
        <v>1.322065844</v>
      </c>
    </row>
    <row r="29" spans="2:12" ht="12.75">
      <c r="B29" s="12">
        <v>25</v>
      </c>
      <c r="C29" s="14" t="s">
        <v>59</v>
      </c>
      <c r="D29" s="74">
        <v>51.16045928</v>
      </c>
      <c r="E29" s="74">
        <v>860.237919644</v>
      </c>
      <c r="F29" s="74">
        <v>665.269049162</v>
      </c>
      <c r="G29" s="74">
        <v>18.641916151</v>
      </c>
      <c r="H29" s="74">
        <v>12.438979262</v>
      </c>
      <c r="I29" s="74"/>
      <c r="J29" s="92"/>
      <c r="K29" s="92">
        <f t="shared" si="0"/>
        <v>1607.7483234990002</v>
      </c>
      <c r="L29" s="99">
        <v>75.694978222</v>
      </c>
    </row>
    <row r="30" spans="2:12" ht="12.75">
      <c r="B30" s="12">
        <v>26</v>
      </c>
      <c r="C30" s="14" t="s">
        <v>60</v>
      </c>
      <c r="D30" s="74">
        <v>0.374794179</v>
      </c>
      <c r="E30" s="74">
        <v>33.200901292000005</v>
      </c>
      <c r="F30" s="74">
        <v>61.27212763</v>
      </c>
      <c r="G30" s="74">
        <v>0.48703194400000005</v>
      </c>
      <c r="H30" s="74">
        <v>0.63354973</v>
      </c>
      <c r="I30" s="74"/>
      <c r="J30" s="92"/>
      <c r="K30" s="92">
        <f t="shared" si="0"/>
        <v>95.968404775</v>
      </c>
      <c r="L30" s="99">
        <v>3.864831006</v>
      </c>
    </row>
    <row r="31" spans="2:12" ht="12.75">
      <c r="B31" s="12">
        <v>27</v>
      </c>
      <c r="C31" s="14" t="s">
        <v>17</v>
      </c>
      <c r="D31" s="74">
        <v>175.390099275</v>
      </c>
      <c r="E31" s="74">
        <v>1594.6825454650002</v>
      </c>
      <c r="F31" s="74">
        <v>1537.173496522</v>
      </c>
      <c r="G31" s="74">
        <v>46.059238349</v>
      </c>
      <c r="H31" s="74">
        <v>42.330981131</v>
      </c>
      <c r="I31" s="74"/>
      <c r="J31" s="92"/>
      <c r="K31" s="92">
        <f t="shared" si="0"/>
        <v>3395.6363607420008</v>
      </c>
      <c r="L31" s="99">
        <v>93.601601879</v>
      </c>
    </row>
    <row r="32" spans="2:12" ht="12.75">
      <c r="B32" s="12">
        <v>28</v>
      </c>
      <c r="C32" s="14" t="s">
        <v>61</v>
      </c>
      <c r="D32" s="74">
        <v>0.384044949</v>
      </c>
      <c r="E32" s="74">
        <v>1.954712</v>
      </c>
      <c r="F32" s="74">
        <v>11.748809742</v>
      </c>
      <c r="G32" s="74">
        <v>0.23464366</v>
      </c>
      <c r="H32" s="74">
        <v>1.288016847</v>
      </c>
      <c r="I32" s="74"/>
      <c r="J32" s="92"/>
      <c r="K32" s="92">
        <f t="shared" si="0"/>
        <v>15.610227198</v>
      </c>
      <c r="L32" s="99">
        <v>0.465989759</v>
      </c>
    </row>
    <row r="33" spans="2:12" ht="12.75">
      <c r="B33" s="12">
        <v>29</v>
      </c>
      <c r="C33" s="14" t="s">
        <v>62</v>
      </c>
      <c r="D33" s="74">
        <v>7.311502997</v>
      </c>
      <c r="E33" s="74">
        <v>231.031147218</v>
      </c>
      <c r="F33" s="74">
        <v>194.926052341</v>
      </c>
      <c r="G33" s="74">
        <v>3.9143052549999995</v>
      </c>
      <c r="H33" s="74">
        <v>3.1834696260000004</v>
      </c>
      <c r="I33" s="74"/>
      <c r="J33" s="92"/>
      <c r="K33" s="92">
        <f t="shared" si="0"/>
        <v>440.36647743699996</v>
      </c>
      <c r="L33" s="99">
        <v>28.501958623</v>
      </c>
    </row>
    <row r="34" spans="2:12" ht="12.75">
      <c r="B34" s="12">
        <v>30</v>
      </c>
      <c r="C34" s="14" t="s">
        <v>63</v>
      </c>
      <c r="D34" s="74">
        <v>53.569619388</v>
      </c>
      <c r="E34" s="74">
        <v>448.92199250000004</v>
      </c>
      <c r="F34" s="74">
        <v>262.379257501</v>
      </c>
      <c r="G34" s="74">
        <v>4.702375705</v>
      </c>
      <c r="H34" s="74">
        <v>4.523232914</v>
      </c>
      <c r="I34" s="74"/>
      <c r="J34" s="92"/>
      <c r="K34" s="92">
        <f t="shared" si="0"/>
        <v>774.0964780080001</v>
      </c>
      <c r="L34" s="99">
        <v>21.556559015</v>
      </c>
    </row>
    <row r="35" spans="2:12" ht="12.75">
      <c r="B35" s="12">
        <v>31</v>
      </c>
      <c r="C35" s="13" t="s">
        <v>64</v>
      </c>
      <c r="D35" s="95">
        <v>0</v>
      </c>
      <c r="E35" s="74">
        <v>0.741218401</v>
      </c>
      <c r="F35" s="74">
        <v>1.494953282</v>
      </c>
      <c r="G35" s="74">
        <v>0.00135971</v>
      </c>
      <c r="H35" s="74">
        <v>0.012396307</v>
      </c>
      <c r="I35" s="74"/>
      <c r="J35" s="92"/>
      <c r="K35" s="92">
        <f t="shared" si="0"/>
        <v>2.2499277</v>
      </c>
      <c r="L35" s="100">
        <v>0</v>
      </c>
    </row>
    <row r="36" spans="2:12" ht="12.75">
      <c r="B36" s="12">
        <v>32</v>
      </c>
      <c r="C36" s="14" t="s">
        <v>65</v>
      </c>
      <c r="D36" s="74">
        <v>148.082448861</v>
      </c>
      <c r="E36" s="74">
        <v>465.480103106</v>
      </c>
      <c r="F36" s="74">
        <v>643.8070419979999</v>
      </c>
      <c r="G36" s="74">
        <v>28.930152619</v>
      </c>
      <c r="H36" s="74">
        <v>13.292388696</v>
      </c>
      <c r="I36" s="74"/>
      <c r="J36" s="92"/>
      <c r="K36" s="92">
        <f t="shared" si="0"/>
        <v>1299.5921352799999</v>
      </c>
      <c r="L36" s="99">
        <v>74.130073705</v>
      </c>
    </row>
    <row r="37" spans="2:12" ht="12.75">
      <c r="B37" s="12">
        <v>33</v>
      </c>
      <c r="C37" s="14" t="s">
        <v>184</v>
      </c>
      <c r="D37" s="74">
        <v>0.020748799</v>
      </c>
      <c r="E37" s="74">
        <v>0.318940487</v>
      </c>
      <c r="F37" s="74">
        <v>5.953284420999999</v>
      </c>
      <c r="G37" s="74">
        <v>0.121306101</v>
      </c>
      <c r="H37" s="74">
        <v>0.050452085</v>
      </c>
      <c r="I37" s="74"/>
      <c r="J37" s="92"/>
      <c r="K37" s="92">
        <f t="shared" si="0"/>
        <v>6.464731892999999</v>
      </c>
      <c r="L37" s="99">
        <v>0.25233388500000004</v>
      </c>
    </row>
    <row r="38" spans="2:12" ht="12.75">
      <c r="B38" s="12">
        <v>34</v>
      </c>
      <c r="C38" s="14" t="s">
        <v>66</v>
      </c>
      <c r="D38" s="74">
        <v>0.004934293</v>
      </c>
      <c r="E38" s="74">
        <v>0.092664947</v>
      </c>
      <c r="F38" s="74">
        <v>0.890889526</v>
      </c>
      <c r="G38" s="95">
        <v>0</v>
      </c>
      <c r="H38" s="74">
        <v>0.009035686</v>
      </c>
      <c r="I38" s="74"/>
      <c r="J38" s="92"/>
      <c r="K38" s="92">
        <f t="shared" si="0"/>
        <v>0.9975244520000001</v>
      </c>
      <c r="L38" s="95">
        <v>0.010762668</v>
      </c>
    </row>
    <row r="39" spans="2:12" ht="12.75">
      <c r="B39" s="12">
        <v>35</v>
      </c>
      <c r="C39" s="14" t="s">
        <v>67</v>
      </c>
      <c r="D39" s="74">
        <v>81.902434238</v>
      </c>
      <c r="E39" s="74">
        <v>461.96203916</v>
      </c>
      <c r="F39" s="74">
        <v>502.551628031</v>
      </c>
      <c r="G39" s="74">
        <v>12.084360865999999</v>
      </c>
      <c r="H39" s="74">
        <v>7.614062745999999</v>
      </c>
      <c r="I39" s="74"/>
      <c r="J39" s="92"/>
      <c r="K39" s="92">
        <f t="shared" si="0"/>
        <v>1066.114525041</v>
      </c>
      <c r="L39" s="92">
        <v>70.068290958</v>
      </c>
    </row>
    <row r="40" spans="2:12" ht="12.75">
      <c r="B40" s="12">
        <v>36</v>
      </c>
      <c r="C40" s="14" t="s">
        <v>68</v>
      </c>
      <c r="D40" s="74">
        <v>0.11931238799999999</v>
      </c>
      <c r="E40" s="74">
        <v>32.060313156</v>
      </c>
      <c r="F40" s="74">
        <v>21.636305276999998</v>
      </c>
      <c r="G40" s="74">
        <v>0.181689554</v>
      </c>
      <c r="H40" s="74">
        <v>0.257372419</v>
      </c>
      <c r="I40" s="74"/>
      <c r="J40" s="92"/>
      <c r="K40" s="92">
        <f t="shared" si="0"/>
        <v>54.254992793999996</v>
      </c>
      <c r="L40" s="92">
        <v>4.765471339</v>
      </c>
    </row>
    <row r="41" spans="2:12" ht="12.75">
      <c r="B41" s="12">
        <v>37</v>
      </c>
      <c r="C41" s="14" t="s">
        <v>69</v>
      </c>
      <c r="D41" s="74">
        <v>112.56462906700001</v>
      </c>
      <c r="E41" s="74">
        <v>869.539627029</v>
      </c>
      <c r="F41" s="74">
        <v>806.390278677</v>
      </c>
      <c r="G41" s="74">
        <v>25.533450352000003</v>
      </c>
      <c r="H41" s="74">
        <v>16.188577212000002</v>
      </c>
      <c r="I41" s="74"/>
      <c r="J41" s="92"/>
      <c r="K41" s="92">
        <f t="shared" si="0"/>
        <v>1830.216562337</v>
      </c>
      <c r="L41" s="92">
        <v>112.186133299</v>
      </c>
    </row>
    <row r="42" spans="2:12" ht="15">
      <c r="B42" s="15" t="s">
        <v>11</v>
      </c>
      <c r="C42" s="93"/>
      <c r="D42" s="92">
        <f>SUM(D5:D41)</f>
        <v>4645.692369698</v>
      </c>
      <c r="E42" s="92">
        <f aca="true" t="shared" si="1" ref="E42:L42">SUM(E5:E41)</f>
        <v>16144.460456566005</v>
      </c>
      <c r="F42" s="92">
        <f t="shared" si="1"/>
        <v>14723.137731269995</v>
      </c>
      <c r="G42" s="92">
        <f t="shared" si="1"/>
        <v>617.287591534</v>
      </c>
      <c r="H42" s="92">
        <f t="shared" si="1"/>
        <v>465.633869182</v>
      </c>
      <c r="I42" s="92">
        <f t="shared" si="1"/>
        <v>0</v>
      </c>
      <c r="J42" s="92">
        <f t="shared" si="1"/>
        <v>0</v>
      </c>
      <c r="K42" s="92">
        <f t="shared" si="1"/>
        <v>36596.21201825001</v>
      </c>
      <c r="L42" s="92">
        <f t="shared" si="1"/>
        <v>1218.883497534</v>
      </c>
    </row>
    <row r="43" spans="2:6" ht="12.75">
      <c r="B43" t="s">
        <v>85</v>
      </c>
      <c r="F43" s="111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mumbakri</cp:lastModifiedBy>
  <cp:lastPrinted>2014-03-24T10:58:12Z</cp:lastPrinted>
  <dcterms:created xsi:type="dcterms:W3CDTF">2014-01-06T04:43:23Z</dcterms:created>
  <dcterms:modified xsi:type="dcterms:W3CDTF">2015-04-09T05:41:05Z</dcterms:modified>
  <cp:category/>
  <cp:version/>
  <cp:contentType/>
  <cp:contentStatus/>
</cp:coreProperties>
</file>