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75" activeTab="0"/>
  </bookViews>
  <sheets>
    <sheet name="Anex A1 Frmt for AAUM disclosur" sheetId="1" r:id="rId1"/>
    <sheet name="Anex A2 Frmt AAUM state wise " sheetId="2" r:id="rId2"/>
  </sheets>
  <definedNames/>
  <calcPr fullCalcOnLoad="1"/>
</workbook>
</file>

<file path=xl/sharedStrings.xml><?xml version="1.0" encoding="utf-8"?>
<sst xmlns="http://schemas.openxmlformats.org/spreadsheetml/2006/main" count="188" uniqueCount="154">
  <si>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</si>
  <si>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</si>
  <si>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</si>
  <si>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</si>
  <si>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</si>
  <si>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</si>
  <si>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</si>
  <si>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</si>
  <si>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</si>
  <si>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</si>
  <si>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</si>
  <si>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Total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</si>
  <si>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</si>
  <si>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</si>
  <si>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</si>
  <si>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</si>
  <si>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</si>
  <si>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</si>
  <si>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</si>
  <si>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</si>
  <si>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</si>
  <si>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</si>
  <si>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</si>
  <si>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</si>
  <si>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</si>
  <si>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</si>
  <si>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</si>
  <si>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Through Direct Plan </t>
  </si>
  <si>
    <t>Scheme Category/ Scheme Name</t>
  </si>
  <si>
    <t>I</t>
  </si>
  <si>
    <t>II</t>
  </si>
  <si>
    <t xml:space="preserve">Scheme names </t>
  </si>
  <si>
    <t xml:space="preserve">Name of the States/ Union Territories 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</si>
  <si>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</si>
  <si>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</si>
  <si>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</si>
  <si>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</si>
  <si>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</si>
  <si>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</si>
  <si>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</si>
  <si>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</si>
  <si>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</si>
  <si>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</si>
  <si>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</si>
  <si>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</si>
  <si>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</si>
  <si>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</si>
  <si>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</si>
  <si>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</si>
  <si>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</si>
  <si>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</si>
  <si>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</si>
  <si>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</si>
  <si>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</si>
  <si>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</si>
  <si>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</si>
  <si>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</si>
  <si>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</si>
  <si>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</si>
  <si>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</si>
  <si>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</si>
  <si>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</si>
  <si>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</si>
  <si>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</si>
  <si>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</si>
  <si>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</si>
  <si>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</si>
  <si>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</si>
  <si>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</si>
  <si>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</si>
  <si>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</si>
  <si>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</si>
  <si>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</si>
  <si>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</si>
  <si>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</si>
  <si>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</si>
  <si>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</si>
  <si>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</si>
  <si>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 xml:space="preserve">LIQUID SCHEMES </t>
  </si>
  <si>
    <t>OTHER DEBT ORIENTED SCHEMES</t>
  </si>
  <si>
    <t xml:space="preserve">Note: Name of new states / union territories shall be added alphabetically  </t>
  </si>
  <si>
    <t>(f) Sub-Total</t>
  </si>
  <si>
    <t xml:space="preserve"> (e) Sub-Total</t>
  </si>
  <si>
    <t xml:space="preserve"> (d) Sub-Total</t>
  </si>
  <si>
    <t>GOLD EXCHANGE TRADED FUND</t>
  </si>
  <si>
    <t>OTHER EXCHANGE TRADED FUND</t>
  </si>
  <si>
    <t>FUND OF FUNDS INVESTING DOMESTIC</t>
  </si>
  <si>
    <t>Infrastructure Debt Funds</t>
  </si>
  <si>
    <t>GRAND TOTAL (A+B+C+D+E)</t>
  </si>
  <si>
    <t>Category of Investor</t>
  </si>
  <si>
    <t xml:space="preserve">1 : Retail Investor </t>
  </si>
  <si>
    <t>2 : Corporates</t>
  </si>
  <si>
    <t>3 : Banks/FIs</t>
  </si>
  <si>
    <t>4 : FIIs/FPIs</t>
  </si>
  <si>
    <t>5 : High Networth Individuals</t>
  </si>
  <si>
    <t>Telangana</t>
  </si>
  <si>
    <t>I : Contribution of sponsor and its associates in AAUM</t>
  </si>
  <si>
    <t>II : Contribution of other than sponsor and its associates in AAUM</t>
  </si>
  <si>
    <t>(c) Sub-Total</t>
  </si>
  <si>
    <t>New Delhi</t>
  </si>
  <si>
    <t>Orissa</t>
  </si>
  <si>
    <t>Pondicherry</t>
  </si>
  <si>
    <t>T30</t>
  </si>
  <si>
    <t>B30</t>
  </si>
  <si>
    <t xml:space="preserve">T30 : Top 30 cities as identified by AMFI </t>
  </si>
  <si>
    <t xml:space="preserve">B30 : Other than T30  </t>
  </si>
  <si>
    <t>DSP Arbitrage Fund</t>
  </si>
  <si>
    <t>DSP Dynamic Asset Allocation Fund</t>
  </si>
  <si>
    <t>DSP Equal Nifty 50 Fund</t>
  </si>
  <si>
    <t>DSP Equity Opportunities</t>
  </si>
  <si>
    <t>DSP Equity Savings Fund</t>
  </si>
  <si>
    <t>DSP Focus Fund</t>
  </si>
  <si>
    <t>DSP Midcap Fund</t>
  </si>
  <si>
    <t>DSP Natural Resources and New Energy Fund</t>
  </si>
  <si>
    <t>DSP Small Cap Fund</t>
  </si>
  <si>
    <t>DSP India T.I.G.E.R Fund</t>
  </si>
  <si>
    <t>DSP TOP 100 Equity</t>
  </si>
  <si>
    <t>DSP US Flexible Equity Fund</t>
  </si>
  <si>
    <t>DSP World Agriculture Fund</t>
  </si>
  <si>
    <t>DSP World Energy Fund</t>
  </si>
  <si>
    <t>DSP World Gold Fund</t>
  </si>
  <si>
    <t>DSP World Mining Fund</t>
  </si>
  <si>
    <t>DSP Global Allocation Fund</t>
  </si>
  <si>
    <t>DSP 10Y G-Sec Fund</t>
  </si>
  <si>
    <t>DSP Equity &amp; Bond Fund</t>
  </si>
  <si>
    <t>DSP Liquid ETF</t>
  </si>
  <si>
    <t>DSP Mutual Fund (All figures in Rs. Crore)</t>
  </si>
  <si>
    <t>DSP Overnight Fund</t>
  </si>
  <si>
    <t>DSP Nifty 50 Index Fund</t>
  </si>
  <si>
    <t>DSP Nifty Next 50 Index Fund</t>
  </si>
  <si>
    <t>DSP Healthcare Fund</t>
  </si>
  <si>
    <t>DSP Quant Fund</t>
  </si>
  <si>
    <t>DSP Savings Fund</t>
  </si>
  <si>
    <t>DSP Liquidity Fund</t>
  </si>
  <si>
    <t>DSP Government Securities Fund</t>
  </si>
  <si>
    <t>DSP FMP - Series 250-39M</t>
  </si>
  <si>
    <t>DSP FMP - Series 244-36M</t>
  </si>
  <si>
    <t>DSP FMP - Series 251-38M</t>
  </si>
  <si>
    <t>DSP Bond Fund</t>
  </si>
  <si>
    <t>DSP Ultra Short Fund</t>
  </si>
  <si>
    <t>DSP Low Duration Fund</t>
  </si>
  <si>
    <t>DSP Credit Risk Fund</t>
  </si>
  <si>
    <t>DSP Regular Savings Fund</t>
  </si>
  <si>
    <t>DSP Short Term Fund</t>
  </si>
  <si>
    <t>DSP Corporate Bond Fund</t>
  </si>
  <si>
    <t>DSP Banking and PSU Debt Fund</t>
  </si>
  <si>
    <t>DSP Strategic Bond Fund</t>
  </si>
  <si>
    <t>DSP Tax Saver Fund</t>
  </si>
  <si>
    <t>DSP Value Fund</t>
  </si>
  <si>
    <t>DSP Flexi Cap Fund</t>
  </si>
  <si>
    <t>DSP Floater Fund</t>
  </si>
  <si>
    <t>DSP Mutual Fund: Average Assets Under Management (AAUM) as on 30.09.2021 (All figures in Rs. Crore)</t>
  </si>
  <si>
    <t>DSP FMP - Series 264-60M-17D</t>
  </si>
  <si>
    <t>Table showing State wise /Union Territory wise contribution to AAUM of category of schemes as on 30.09.2021</t>
  </si>
</sst>
</file>

<file path=xl/styles.xml><?xml version="1.0" encoding="utf-8"?>
<styleSheet xmlns="http://schemas.openxmlformats.org/spreadsheetml/2006/main">
  <numFmts count="3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0_);\(0.00\)"/>
    <numFmt numFmtId="181" formatCode="[$-409]dddd\,\ mmmm\ dd\,\ yyyy"/>
    <numFmt numFmtId="182" formatCode="_(* #,##0.000_);_(* \(#,##0.000\);_(* &quot;-&quot;??_);_(@_)"/>
    <numFmt numFmtId="183" formatCode="0.000"/>
    <numFmt numFmtId="184" formatCode="0.0000"/>
    <numFmt numFmtId="185" formatCode="_(* #,##0.0000_);_(* \(#,##0.0000\);_(* &quot;-&quot;??_);_(@_)"/>
    <numFmt numFmtId="186" formatCode="_(* #,##0.00000_);_(* \(#,##0.00000\);_(* &quot;-&quot;??_);_(@_)"/>
    <numFmt numFmtId="187" formatCode="#,##0.000"/>
    <numFmt numFmtId="188" formatCode="#,##0.0000"/>
    <numFmt numFmtId="189" formatCode="_ * #,##0.0_ ;_ * \-#,##0.0_ ;_ * &quot;-&quot;??_ ;_ @_ "/>
    <numFmt numFmtId="190" formatCode="0.0"/>
  </numFmts>
  <fonts count="45"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/>
      <bottom style="thin"/>
    </border>
    <border>
      <left/>
      <right style="medium"/>
      <top>
        <color indexed="63"/>
      </top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 style="thin"/>
      <bottom>
        <color indexed="63"/>
      </bottom>
    </border>
    <border>
      <left style="medium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0" fontId="3" fillId="0" borderId="0" xfId="56" applyFont="1">
      <alignment/>
      <protection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4" fillId="0" borderId="0" xfId="56" applyFont="1">
      <alignment/>
      <protection/>
    </xf>
    <xf numFmtId="0" fontId="7" fillId="0" borderId="0" xfId="56" applyFont="1">
      <alignment/>
      <protection/>
    </xf>
    <xf numFmtId="0" fontId="6" fillId="0" borderId="0" xfId="56" applyFont="1">
      <alignment/>
      <protection/>
    </xf>
    <xf numFmtId="0" fontId="4" fillId="0" borderId="10" xfId="56" applyNumberFormat="1" applyFont="1" applyFill="1" applyBorder="1" applyAlignment="1">
      <alignment horizontal="center" wrapText="1"/>
      <protection/>
    </xf>
    <xf numFmtId="0" fontId="4" fillId="0" borderId="11" xfId="56" applyNumberFormat="1" applyFont="1" applyFill="1" applyBorder="1" applyAlignment="1">
      <alignment horizontal="center" wrapText="1"/>
      <protection/>
    </xf>
    <xf numFmtId="0" fontId="4" fillId="0" borderId="12" xfId="56" applyNumberFormat="1" applyFont="1" applyFill="1" applyBorder="1" applyAlignment="1">
      <alignment horizontal="center" wrapText="1"/>
      <protection/>
    </xf>
    <xf numFmtId="0" fontId="1" fillId="0" borderId="13" xfId="0" applyFont="1" applyBorder="1" applyAlignment="1">
      <alignment/>
    </xf>
    <xf numFmtId="0" fontId="9" fillId="0" borderId="10" xfId="55" applyFont="1" applyBorder="1" applyAlignment="1">
      <alignment horizontal="center"/>
      <protection/>
    </xf>
    <xf numFmtId="0" fontId="9" fillId="0" borderId="10" xfId="55" applyFont="1" applyBorder="1" applyAlignment="1">
      <alignment horizontal="left"/>
      <protection/>
    </xf>
    <xf numFmtId="0" fontId="9" fillId="0" borderId="10" xfId="55" applyFont="1" applyBorder="1">
      <alignment/>
      <protection/>
    </xf>
    <xf numFmtId="2" fontId="4" fillId="0" borderId="10" xfId="56" applyNumberFormat="1" applyFont="1" applyFill="1" applyBorder="1" applyAlignment="1">
      <alignment horizontal="center" vertical="top" wrapText="1"/>
      <protection/>
    </xf>
    <xf numFmtId="0" fontId="1" fillId="0" borderId="0" xfId="0" applyFont="1" applyBorder="1" applyAlignment="1">
      <alignment horizontal="right" wrapText="1"/>
    </xf>
    <xf numFmtId="0" fontId="1" fillId="0" borderId="14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4" xfId="0" applyBorder="1" applyAlignment="1">
      <alignment horizontal="right" wrapText="1"/>
    </xf>
    <xf numFmtId="0" fontId="8" fillId="0" borderId="14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2" fontId="0" fillId="0" borderId="15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2" fontId="0" fillId="0" borderId="14" xfId="0" applyNumberFormat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6" xfId="0" applyFont="1" applyBorder="1" applyAlignment="1">
      <alignment/>
    </xf>
    <xf numFmtId="2" fontId="0" fillId="0" borderId="15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1" fillId="33" borderId="13" xfId="0" applyFont="1" applyFill="1" applyBorder="1" applyAlignment="1">
      <alignment/>
    </xf>
    <xf numFmtId="0" fontId="0" fillId="33" borderId="14" xfId="0" applyFill="1" applyBorder="1" applyAlignment="1">
      <alignment horizontal="right" wrapText="1"/>
    </xf>
    <xf numFmtId="0" fontId="1" fillId="33" borderId="14" xfId="0" applyFont="1" applyFill="1" applyBorder="1" applyAlignment="1">
      <alignment horizontal="right" wrapText="1"/>
    </xf>
    <xf numFmtId="0" fontId="0" fillId="33" borderId="0" xfId="0" applyFill="1" applyBorder="1" applyAlignment="1">
      <alignment/>
    </xf>
    <xf numFmtId="0" fontId="1" fillId="33" borderId="17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2" fontId="1" fillId="0" borderId="0" xfId="0" applyNumberFormat="1" applyFont="1" applyBorder="1" applyAlignment="1">
      <alignment/>
    </xf>
    <xf numFmtId="171" fontId="0" fillId="0" borderId="15" xfId="42" applyFont="1" applyBorder="1" applyAlignment="1">
      <alignment horizontal="center"/>
    </xf>
    <xf numFmtId="171" fontId="0" fillId="0" borderId="15" xfId="42" applyFont="1" applyFill="1" applyBorder="1" applyAlignment="1">
      <alignment horizontal="center"/>
    </xf>
    <xf numFmtId="171" fontId="0" fillId="0" borderId="10" xfId="42" applyFont="1" applyBorder="1" applyAlignment="1">
      <alignment horizontal="center"/>
    </xf>
    <xf numFmtId="171" fontId="0" fillId="0" borderId="14" xfId="42" applyFont="1" applyBorder="1" applyAlignment="1">
      <alignment horizontal="center"/>
    </xf>
    <xf numFmtId="171" fontId="1" fillId="33" borderId="11" xfId="42" applyFont="1" applyFill="1" applyBorder="1" applyAlignment="1">
      <alignment/>
    </xf>
    <xf numFmtId="171" fontId="1" fillId="33" borderId="18" xfId="42" applyFont="1" applyFill="1" applyBorder="1" applyAlignment="1">
      <alignment/>
    </xf>
    <xf numFmtId="171" fontId="1" fillId="33" borderId="18" xfId="42" applyFont="1" applyFill="1" applyBorder="1" applyAlignment="1">
      <alignment/>
    </xf>
    <xf numFmtId="171" fontId="0" fillId="0" borderId="10" xfId="42" applyFont="1" applyFill="1" applyBorder="1" applyAlignment="1">
      <alignment horizontal="center"/>
    </xf>
    <xf numFmtId="171" fontId="0" fillId="0" borderId="12" xfId="42" applyFont="1" applyBorder="1" applyAlignment="1">
      <alignment horizontal="center"/>
    </xf>
    <xf numFmtId="171" fontId="0" fillId="0" borderId="18" xfId="42" applyFont="1" applyBorder="1" applyAlignment="1">
      <alignment horizontal="center"/>
    </xf>
    <xf numFmtId="171" fontId="0" fillId="0" borderId="19" xfId="42" applyFont="1" applyBorder="1" applyAlignment="1">
      <alignment horizontal="center"/>
    </xf>
    <xf numFmtId="171" fontId="0" fillId="0" borderId="11" xfId="42" applyFont="1" applyBorder="1" applyAlignment="1">
      <alignment/>
    </xf>
    <xf numFmtId="171" fontId="0" fillId="0" borderId="10" xfId="42" applyFont="1" applyFill="1" applyBorder="1" applyAlignment="1">
      <alignment/>
    </xf>
    <xf numFmtId="171" fontId="0" fillId="0" borderId="10" xfId="42" applyFont="1" applyBorder="1" applyAlignment="1">
      <alignment/>
    </xf>
    <xf numFmtId="171" fontId="0" fillId="0" borderId="12" xfId="42" applyFont="1" applyBorder="1" applyAlignment="1">
      <alignment/>
    </xf>
    <xf numFmtId="171" fontId="1" fillId="0" borderId="13" xfId="42" applyFont="1" applyBorder="1" applyAlignment="1">
      <alignment/>
    </xf>
    <xf numFmtId="171" fontId="0" fillId="33" borderId="11" xfId="42" applyFont="1" applyFill="1" applyBorder="1" applyAlignment="1">
      <alignment/>
    </xf>
    <xf numFmtId="171" fontId="0" fillId="33" borderId="10" xfId="42" applyFont="1" applyFill="1" applyBorder="1" applyAlignment="1">
      <alignment/>
    </xf>
    <xf numFmtId="171" fontId="0" fillId="33" borderId="12" xfId="42" applyFont="1" applyFill="1" applyBorder="1" applyAlignment="1">
      <alignment/>
    </xf>
    <xf numFmtId="171" fontId="1" fillId="33" borderId="13" xfId="42" applyFont="1" applyFill="1" applyBorder="1" applyAlignment="1">
      <alignment/>
    </xf>
    <xf numFmtId="171" fontId="1" fillId="34" borderId="11" xfId="42" applyFont="1" applyFill="1" applyBorder="1" applyAlignment="1">
      <alignment/>
    </xf>
    <xf numFmtId="171" fontId="0" fillId="0" borderId="15" xfId="42" applyFont="1" applyBorder="1" applyAlignment="1">
      <alignment horizontal="center"/>
    </xf>
    <xf numFmtId="171" fontId="0" fillId="0" borderId="15" xfId="42" applyFont="1" applyFill="1" applyBorder="1" applyAlignment="1">
      <alignment horizontal="center"/>
    </xf>
    <xf numFmtId="171" fontId="1" fillId="33" borderId="12" xfId="42" applyFont="1" applyFill="1" applyBorder="1" applyAlignment="1">
      <alignment/>
    </xf>
    <xf numFmtId="171" fontId="1" fillId="33" borderId="10" xfId="42" applyFont="1" applyFill="1" applyBorder="1" applyAlignment="1">
      <alignment/>
    </xf>
    <xf numFmtId="171" fontId="0" fillId="0" borderId="11" xfId="42" applyFont="1" applyBorder="1" applyAlignment="1">
      <alignment horizontal="center"/>
    </xf>
    <xf numFmtId="171" fontId="1" fillId="34" borderId="10" xfId="42" applyFont="1" applyFill="1" applyBorder="1" applyAlignment="1">
      <alignment/>
    </xf>
    <xf numFmtId="171" fontId="1" fillId="34" borderId="12" xfId="42" applyFont="1" applyFill="1" applyBorder="1" applyAlignment="1">
      <alignment/>
    </xf>
    <xf numFmtId="171" fontId="1" fillId="33" borderId="15" xfId="42" applyFont="1" applyFill="1" applyBorder="1" applyAlignment="1">
      <alignment/>
    </xf>
    <xf numFmtId="171" fontId="0" fillId="0" borderId="11" xfId="42" applyFont="1" applyBorder="1" applyAlignment="1">
      <alignment horizontal="center"/>
    </xf>
    <xf numFmtId="171" fontId="0" fillId="0" borderId="10" xfId="42" applyFont="1" applyBorder="1" applyAlignment="1">
      <alignment horizontal="center"/>
    </xf>
    <xf numFmtId="171" fontId="0" fillId="0" borderId="12" xfId="42" applyFont="1" applyBorder="1" applyAlignment="1">
      <alignment horizontal="center"/>
    </xf>
    <xf numFmtId="171" fontId="0" fillId="0" borderId="10" xfId="42" applyFont="1" applyFill="1" applyBorder="1" applyAlignment="1">
      <alignment horizontal="center"/>
    </xf>
    <xf numFmtId="171" fontId="1" fillId="33" borderId="11" xfId="42" applyFont="1" applyFill="1" applyBorder="1" applyAlignment="1">
      <alignment/>
    </xf>
    <xf numFmtId="171" fontId="0" fillId="34" borderId="11" xfId="42" applyFont="1" applyFill="1" applyBorder="1" applyAlignment="1">
      <alignment/>
    </xf>
    <xf numFmtId="171" fontId="1" fillId="33" borderId="11" xfId="42" applyFont="1" applyFill="1" applyBorder="1" applyAlignment="1">
      <alignment/>
    </xf>
    <xf numFmtId="4" fontId="9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/>
    </xf>
    <xf numFmtId="180" fontId="1" fillId="33" borderId="20" xfId="42" applyNumberFormat="1" applyFont="1" applyFill="1" applyBorder="1" applyAlignment="1">
      <alignment/>
    </xf>
    <xf numFmtId="180" fontId="1" fillId="33" borderId="21" xfId="42" applyNumberFormat="1" applyFont="1" applyFill="1" applyBorder="1" applyAlignment="1">
      <alignment/>
    </xf>
    <xf numFmtId="180" fontId="1" fillId="33" borderId="11" xfId="42" applyNumberFormat="1" applyFont="1" applyFill="1" applyBorder="1" applyAlignment="1">
      <alignment horizontal="center"/>
    </xf>
    <xf numFmtId="2" fontId="9" fillId="0" borderId="10" xfId="0" applyNumberFormat="1" applyFont="1" applyBorder="1" applyAlignment="1">
      <alignment horizontal="right"/>
    </xf>
    <xf numFmtId="171" fontId="1" fillId="0" borderId="13" xfId="42" applyNumberFormat="1" applyFont="1" applyBorder="1" applyAlignment="1">
      <alignment/>
    </xf>
    <xf numFmtId="171" fontId="1" fillId="33" borderId="13" xfId="42" applyNumberFormat="1" applyFont="1" applyFill="1" applyBorder="1" applyAlignment="1">
      <alignment/>
    </xf>
    <xf numFmtId="171" fontId="9" fillId="0" borderId="0" xfId="42" applyFont="1" applyFill="1" applyBorder="1" applyAlignment="1">
      <alignment horizontal="right"/>
    </xf>
    <xf numFmtId="171" fontId="1" fillId="33" borderId="14" xfId="42" applyFont="1" applyFill="1" applyBorder="1" applyAlignment="1">
      <alignment/>
    </xf>
    <xf numFmtId="2" fontId="0" fillId="0" borderId="10" xfId="0" applyNumberFormat="1" applyBorder="1" applyAlignment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43" fontId="0" fillId="0" borderId="0" xfId="0" applyNumberFormat="1" applyBorder="1" applyAlignment="1">
      <alignment/>
    </xf>
    <xf numFmtId="4" fontId="10" fillId="0" borderId="10" xfId="0" applyNumberFormat="1" applyFont="1" applyBorder="1" applyAlignment="1">
      <alignment horizontal="right"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0" fontId="0" fillId="0" borderId="14" xfId="0" applyBorder="1" applyAlignment="1">
      <alignment horizontal="left" wrapText="1"/>
    </xf>
    <xf numFmtId="43" fontId="0" fillId="0" borderId="0" xfId="0" applyNumberFormat="1" applyFill="1" applyBorder="1" applyAlignment="1">
      <alignment/>
    </xf>
    <xf numFmtId="0" fontId="4" fillId="0" borderId="18" xfId="56" applyNumberFormat="1" applyFont="1" applyFill="1" applyBorder="1" applyAlignment="1">
      <alignment horizontal="center" wrapText="1"/>
      <protection/>
    </xf>
    <xf numFmtId="180" fontId="1" fillId="33" borderId="21" xfId="42" applyNumberFormat="1" applyFont="1" applyFill="1" applyBorder="1" applyAlignment="1">
      <alignment/>
    </xf>
    <xf numFmtId="180" fontId="1" fillId="33" borderId="18" xfId="42" applyNumberFormat="1" applyFont="1" applyFill="1" applyBorder="1" applyAlignment="1">
      <alignment horizontal="center"/>
    </xf>
    <xf numFmtId="171" fontId="0" fillId="0" borderId="18" xfId="42" applyFont="1" applyBorder="1" applyAlignment="1">
      <alignment/>
    </xf>
    <xf numFmtId="171" fontId="0" fillId="33" borderId="18" xfId="42" applyFont="1" applyFill="1" applyBorder="1" applyAlignment="1">
      <alignment/>
    </xf>
    <xf numFmtId="171" fontId="0" fillId="34" borderId="18" xfId="42" applyFont="1" applyFill="1" applyBorder="1" applyAlignment="1">
      <alignment/>
    </xf>
    <xf numFmtId="171" fontId="1" fillId="34" borderId="18" xfId="42" applyFont="1" applyFill="1" applyBorder="1" applyAlignment="1">
      <alignment/>
    </xf>
    <xf numFmtId="171" fontId="0" fillId="0" borderId="18" xfId="42" applyFont="1" applyBorder="1" applyAlignment="1">
      <alignment horizontal="center"/>
    </xf>
    <xf numFmtId="171" fontId="1" fillId="33" borderId="18" xfId="42" applyFont="1" applyFill="1" applyBorder="1" applyAlignment="1">
      <alignment/>
    </xf>
    <xf numFmtId="0" fontId="1" fillId="33" borderId="14" xfId="0" applyFont="1" applyFill="1" applyBorder="1" applyAlignment="1">
      <alignment horizontal="right"/>
    </xf>
    <xf numFmtId="0" fontId="1" fillId="0" borderId="14" xfId="0" applyFont="1" applyBorder="1" applyAlignment="1">
      <alignment horizontal="right"/>
    </xf>
    <xf numFmtId="2" fontId="4" fillId="0" borderId="14" xfId="56" applyNumberFormat="1" applyFont="1" applyFill="1" applyBorder="1">
      <alignment/>
      <protection/>
    </xf>
    <xf numFmtId="0" fontId="1" fillId="33" borderId="22" xfId="0" applyFont="1" applyFill="1" applyBorder="1" applyAlignment="1">
      <alignment horizontal="right" wrapText="1"/>
    </xf>
    <xf numFmtId="0" fontId="0" fillId="0" borderId="14" xfId="0" applyBorder="1" applyAlignment="1">
      <alignment/>
    </xf>
    <xf numFmtId="0" fontId="0" fillId="0" borderId="23" xfId="0" applyBorder="1" applyAlignment="1">
      <alignment/>
    </xf>
    <xf numFmtId="171" fontId="1" fillId="0" borderId="12" xfId="42" applyFont="1" applyBorder="1" applyAlignment="1">
      <alignment/>
    </xf>
    <xf numFmtId="180" fontId="1" fillId="33" borderId="24" xfId="42" applyNumberFormat="1" applyFont="1" applyFill="1" applyBorder="1" applyAlignment="1">
      <alignment/>
    </xf>
    <xf numFmtId="180" fontId="1" fillId="33" borderId="25" xfId="42" applyNumberFormat="1" applyFont="1" applyFill="1" applyBorder="1" applyAlignment="1">
      <alignment/>
    </xf>
    <xf numFmtId="180" fontId="1" fillId="33" borderId="13" xfId="42" applyNumberFormat="1" applyFont="1" applyFill="1" applyBorder="1" applyAlignment="1">
      <alignment horizontal="right"/>
    </xf>
    <xf numFmtId="171" fontId="1" fillId="34" borderId="13" xfId="42" applyFont="1" applyFill="1" applyBorder="1" applyAlignment="1">
      <alignment/>
    </xf>
    <xf numFmtId="171" fontId="1" fillId="33" borderId="14" xfId="42" applyFont="1" applyFill="1" applyBorder="1" applyAlignment="1">
      <alignment/>
    </xf>
    <xf numFmtId="171" fontId="1" fillId="33" borderId="13" xfId="42" applyNumberFormat="1" applyFont="1" applyFill="1" applyBorder="1" applyAlignment="1">
      <alignment/>
    </xf>
    <xf numFmtId="171" fontId="1" fillId="33" borderId="13" xfId="42" applyFont="1" applyFill="1" applyBorder="1" applyAlignment="1">
      <alignment/>
    </xf>
    <xf numFmtId="171" fontId="1" fillId="33" borderId="26" xfId="42" applyFont="1" applyFill="1" applyBorder="1" applyAlignment="1">
      <alignment/>
    </xf>
    <xf numFmtId="171" fontId="1" fillId="33" borderId="27" xfId="42" applyFont="1" applyFill="1" applyBorder="1" applyAlignment="1">
      <alignment/>
    </xf>
    <xf numFmtId="171" fontId="1" fillId="33" borderId="28" xfId="42" applyFont="1" applyFill="1" applyBorder="1" applyAlignment="1">
      <alignment/>
    </xf>
    <xf numFmtId="171" fontId="1" fillId="33" borderId="29" xfId="42" applyFont="1" applyFill="1" applyBorder="1" applyAlignment="1">
      <alignment/>
    </xf>
    <xf numFmtId="171" fontId="1" fillId="33" borderId="30" xfId="42" applyFont="1" applyFill="1" applyBorder="1" applyAlignment="1">
      <alignment/>
    </xf>
    <xf numFmtId="171" fontId="1" fillId="33" borderId="17" xfId="42" applyNumberFormat="1" applyFont="1" applyFill="1" applyBorder="1" applyAlignment="1">
      <alignment/>
    </xf>
    <xf numFmtId="0" fontId="0" fillId="0" borderId="0" xfId="0" applyAlignment="1">
      <alignment horizontal="right" wrapText="1"/>
    </xf>
    <xf numFmtId="2" fontId="6" fillId="0" borderId="31" xfId="56" applyNumberFormat="1" applyFont="1" applyFill="1" applyBorder="1" applyAlignment="1">
      <alignment horizontal="center" vertical="top" wrapText="1"/>
      <protection/>
    </xf>
    <xf numFmtId="2" fontId="6" fillId="0" borderId="32" xfId="56" applyNumberFormat="1" applyFont="1" applyFill="1" applyBorder="1" applyAlignment="1">
      <alignment horizontal="center" vertical="top" wrapText="1"/>
      <protection/>
    </xf>
    <xf numFmtId="2" fontId="6" fillId="0" borderId="33" xfId="56" applyNumberFormat="1" applyFont="1" applyFill="1" applyBorder="1" applyAlignment="1">
      <alignment horizontal="center" vertical="top" wrapText="1"/>
      <protection/>
    </xf>
    <xf numFmtId="2" fontId="6" fillId="0" borderId="34" xfId="56" applyNumberFormat="1" applyFont="1" applyFill="1" applyBorder="1" applyAlignment="1">
      <alignment horizontal="center" vertical="top" wrapText="1"/>
      <protection/>
    </xf>
    <xf numFmtId="2" fontId="6" fillId="0" borderId="35" xfId="56" applyNumberFormat="1" applyFont="1" applyFill="1" applyBorder="1" applyAlignment="1">
      <alignment horizontal="center" vertical="top" wrapText="1"/>
      <protection/>
    </xf>
    <xf numFmtId="2" fontId="6" fillId="0" borderId="36" xfId="56" applyNumberFormat="1" applyFont="1" applyFill="1" applyBorder="1" applyAlignment="1">
      <alignment horizontal="center" vertical="top" wrapText="1"/>
      <protection/>
    </xf>
    <xf numFmtId="2" fontId="6" fillId="0" borderId="37" xfId="56" applyNumberFormat="1" applyFont="1" applyFill="1" applyBorder="1" applyAlignment="1">
      <alignment horizontal="center" vertical="top" wrapText="1"/>
      <protection/>
    </xf>
    <xf numFmtId="2" fontId="6" fillId="0" borderId="38" xfId="56" applyNumberFormat="1" applyFont="1" applyFill="1" applyBorder="1" applyAlignment="1">
      <alignment horizontal="center" vertical="top" wrapText="1"/>
      <protection/>
    </xf>
    <xf numFmtId="2" fontId="6" fillId="0" borderId="39" xfId="56" applyNumberFormat="1" applyFont="1" applyFill="1" applyBorder="1" applyAlignment="1">
      <alignment horizontal="center" vertical="top" wrapText="1"/>
      <protection/>
    </xf>
    <xf numFmtId="2" fontId="6" fillId="0" borderId="37" xfId="56" applyNumberFormat="1" applyFont="1" applyFill="1" applyBorder="1" applyAlignment="1">
      <alignment horizontal="center"/>
      <protection/>
    </xf>
    <xf numFmtId="2" fontId="6" fillId="0" borderId="38" xfId="56" applyNumberFormat="1" applyFont="1" applyFill="1" applyBorder="1" applyAlignment="1">
      <alignment horizontal="center"/>
      <protection/>
    </xf>
    <xf numFmtId="2" fontId="6" fillId="0" borderId="39" xfId="56" applyNumberFormat="1" applyFont="1" applyFill="1" applyBorder="1" applyAlignment="1">
      <alignment horizontal="center"/>
      <protection/>
    </xf>
    <xf numFmtId="171" fontId="0" fillId="0" borderId="15" xfId="42" applyFont="1" applyBorder="1" applyAlignment="1">
      <alignment horizontal="center"/>
    </xf>
    <xf numFmtId="171" fontId="0" fillId="0" borderId="14" xfId="42" applyFont="1" applyBorder="1" applyAlignment="1">
      <alignment horizontal="center"/>
    </xf>
    <xf numFmtId="49" fontId="44" fillId="0" borderId="32" xfId="55" applyNumberFormat="1" applyFont="1" applyFill="1" applyBorder="1" applyAlignment="1">
      <alignment horizontal="center" vertical="center" wrapText="1"/>
      <protection/>
    </xf>
    <xf numFmtId="49" fontId="44" fillId="0" borderId="14" xfId="55" applyNumberFormat="1" applyFont="1" applyFill="1" applyBorder="1" applyAlignment="1">
      <alignment horizontal="center" vertical="center" wrapText="1"/>
      <protection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2" fontId="6" fillId="0" borderId="40" xfId="56" applyNumberFormat="1" applyFont="1" applyFill="1" applyBorder="1" applyAlignment="1">
      <alignment horizontal="center"/>
      <protection/>
    </xf>
    <xf numFmtId="2" fontId="6" fillId="0" borderId="40" xfId="56" applyNumberFormat="1" applyFont="1" applyFill="1" applyBorder="1" applyAlignment="1">
      <alignment horizontal="center" vertical="top" wrapText="1"/>
      <protection/>
    </xf>
    <xf numFmtId="2" fontId="2" fillId="0" borderId="40" xfId="56" applyNumberFormat="1" applyFont="1" applyFill="1" applyBorder="1" applyAlignment="1">
      <alignment horizontal="center" vertical="top" wrapText="1"/>
      <protection/>
    </xf>
    <xf numFmtId="2" fontId="2" fillId="0" borderId="38" xfId="56" applyNumberFormat="1" applyFont="1" applyFill="1" applyBorder="1" applyAlignment="1">
      <alignment horizontal="center" vertical="top" wrapText="1"/>
      <protection/>
    </xf>
    <xf numFmtId="2" fontId="2" fillId="0" borderId="39" xfId="56" applyNumberFormat="1" applyFont="1" applyFill="1" applyBorder="1" applyAlignment="1">
      <alignment horizontal="center" vertical="top" wrapText="1"/>
      <protection/>
    </xf>
    <xf numFmtId="3" fontId="6" fillId="0" borderId="41" xfId="56" applyNumberFormat="1" applyFont="1" applyFill="1" applyBorder="1" applyAlignment="1">
      <alignment vertical="center" wrapText="1"/>
      <protection/>
    </xf>
    <xf numFmtId="3" fontId="6" fillId="0" borderId="42" xfId="56" applyNumberFormat="1" applyFont="1" applyFill="1" applyBorder="1" applyAlignment="1">
      <alignment vertical="center" wrapText="1"/>
      <protection/>
    </xf>
    <xf numFmtId="3" fontId="6" fillId="0" borderId="24" xfId="56" applyNumberFormat="1" applyFont="1" applyFill="1" applyBorder="1" applyAlignment="1">
      <alignment vertical="center" wrapText="1"/>
      <protection/>
    </xf>
    <xf numFmtId="2" fontId="0" fillId="0" borderId="15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171" fontId="0" fillId="0" borderId="43" xfId="42" applyFont="1" applyBorder="1" applyAlignment="1">
      <alignment horizontal="center"/>
    </xf>
    <xf numFmtId="171" fontId="0" fillId="0" borderId="25" xfId="42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49" fontId="44" fillId="0" borderId="44" xfId="55" applyNumberFormat="1" applyFont="1" applyFill="1" applyBorder="1" applyAlignment="1">
      <alignment horizontal="center" vertical="center" wrapText="1"/>
      <protection/>
    </xf>
    <xf numFmtId="49" fontId="44" fillId="0" borderId="13" xfId="55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111"/>
  <sheetViews>
    <sheetView tabSelected="1" zoomScale="85" zoomScaleNormal="85" zoomScalePageLayoutView="0" workbookViewId="0" topLeftCell="A1">
      <pane xSplit="2" ySplit="5" topLeftCell="C6" activePane="bottomRight" state="frozen"/>
      <selection pane="topLeft" activeCell="F20" sqref="F20"/>
      <selection pane="topRight" activeCell="F20" sqref="F20"/>
      <selection pane="bottomLeft" activeCell="F20" sqref="F20"/>
      <selection pane="bottomRight" activeCell="B16" sqref="B16"/>
    </sheetView>
  </sheetViews>
  <sheetFormatPr defaultColWidth="9.140625" defaultRowHeight="12.75"/>
  <cols>
    <col min="1" max="1" width="8.57421875" style="2" bestFit="1" customWidth="1"/>
    <col min="2" max="2" width="39.140625" style="2" customWidth="1"/>
    <col min="3" max="3" width="5.28125" style="2" bestFit="1" customWidth="1"/>
    <col min="4" max="4" width="9.57421875" style="30" customWidth="1"/>
    <col min="5" max="7" width="5.28125" style="2" bestFit="1" customWidth="1"/>
    <col min="8" max="8" width="9.57421875" style="2" customWidth="1"/>
    <col min="9" max="9" width="10.57421875" style="2" customWidth="1"/>
    <col min="10" max="10" width="9.57421875" style="2" bestFit="1" customWidth="1"/>
    <col min="11" max="11" width="7.00390625" style="2" bestFit="1" customWidth="1"/>
    <col min="12" max="12" width="10.140625" style="2" customWidth="1"/>
    <col min="13" max="13" width="5.28125" style="2" bestFit="1" customWidth="1"/>
    <col min="14" max="14" width="5.28125" style="30" bestFit="1" customWidth="1"/>
    <col min="15" max="17" width="5.28125" style="2" bestFit="1" customWidth="1"/>
    <col min="18" max="18" width="9.57421875" style="2" bestFit="1" customWidth="1"/>
    <col min="19" max="20" width="8.00390625" style="2" bestFit="1" customWidth="1"/>
    <col min="21" max="21" width="5.28125" style="2" bestFit="1" customWidth="1"/>
    <col min="22" max="22" width="8.00390625" style="2" customWidth="1"/>
    <col min="23" max="27" width="5.28125" style="2" bestFit="1" customWidth="1"/>
    <col min="28" max="28" width="7.00390625" style="2" customWidth="1"/>
    <col min="29" max="29" width="6.00390625" style="2" bestFit="1" customWidth="1"/>
    <col min="30" max="31" width="5.28125" style="2" bestFit="1" customWidth="1"/>
    <col min="32" max="32" width="6.00390625" style="2" customWidth="1"/>
    <col min="33" max="37" width="5.28125" style="2" bestFit="1" customWidth="1"/>
    <col min="38" max="38" width="6.00390625" style="2" customWidth="1"/>
    <col min="39" max="41" width="5.28125" style="2" bestFit="1" customWidth="1"/>
    <col min="42" max="43" width="6.00390625" style="2" bestFit="1" customWidth="1"/>
    <col min="44" max="44" width="7.00390625" style="30" bestFit="1" customWidth="1"/>
    <col min="45" max="47" width="5.28125" style="2" bestFit="1" customWidth="1"/>
    <col min="48" max="48" width="10.57421875" style="2" customWidth="1"/>
    <col min="49" max="49" width="9.57421875" style="2" bestFit="1" customWidth="1"/>
    <col min="50" max="50" width="7.00390625" style="2" bestFit="1" customWidth="1"/>
    <col min="51" max="51" width="5.28125" style="2" bestFit="1" customWidth="1"/>
    <col min="52" max="52" width="10.57421875" style="2" customWidth="1"/>
    <col min="53" max="53" width="5.28125" style="2" bestFit="1" customWidth="1"/>
    <col min="54" max="54" width="5.28125" style="30" bestFit="1" customWidth="1"/>
    <col min="55" max="57" width="5.28125" style="2" bestFit="1" customWidth="1"/>
    <col min="58" max="58" width="9.57421875" style="2" customWidth="1"/>
    <col min="59" max="59" width="8.00390625" style="30" customWidth="1"/>
    <col min="60" max="60" width="7.00390625" style="2" bestFit="1" customWidth="1"/>
    <col min="61" max="61" width="5.28125" style="2" bestFit="1" customWidth="1"/>
    <col min="62" max="62" width="9.57421875" style="2" bestFit="1" customWidth="1"/>
    <col min="63" max="63" width="16.57421875" style="26" customWidth="1"/>
    <col min="64" max="64" width="10.28125" style="2" bestFit="1" customWidth="1"/>
    <col min="65" max="16384" width="9.140625" style="2" customWidth="1"/>
  </cols>
  <sheetData>
    <row r="1" spans="1:252" s="1" customFormat="1" ht="19.5" thickBot="1">
      <c r="A1" s="155" t="s">
        <v>66</v>
      </c>
      <c r="B1" s="137" t="s">
        <v>28</v>
      </c>
      <c r="C1" s="143" t="s">
        <v>151</v>
      </c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  <c r="AP1" s="144"/>
      <c r="AQ1" s="144"/>
      <c r="AR1" s="144"/>
      <c r="AS1" s="144"/>
      <c r="AT1" s="144"/>
      <c r="AU1" s="144"/>
      <c r="AV1" s="144"/>
      <c r="AW1" s="144"/>
      <c r="AX1" s="144"/>
      <c r="AY1" s="144"/>
      <c r="AZ1" s="144"/>
      <c r="BA1" s="144"/>
      <c r="BB1" s="144"/>
      <c r="BC1" s="144"/>
      <c r="BD1" s="144"/>
      <c r="BE1" s="144"/>
      <c r="BF1" s="144"/>
      <c r="BG1" s="144"/>
      <c r="BH1" s="144"/>
      <c r="BI1" s="144"/>
      <c r="BJ1" s="144"/>
      <c r="BK1" s="145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</row>
    <row r="2" spans="1:252" s="5" customFormat="1" ht="18.75" customHeight="1" thickBot="1">
      <c r="A2" s="156"/>
      <c r="B2" s="138"/>
      <c r="C2" s="142" t="s">
        <v>27</v>
      </c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1"/>
      <c r="W2" s="129" t="s">
        <v>25</v>
      </c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1"/>
      <c r="AQ2" s="129" t="s">
        <v>26</v>
      </c>
      <c r="AR2" s="130"/>
      <c r="AS2" s="130"/>
      <c r="AT2" s="130"/>
      <c r="AU2" s="130"/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  <c r="BI2" s="130"/>
      <c r="BJ2" s="131"/>
      <c r="BK2" s="146" t="s">
        <v>23</v>
      </c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</row>
    <row r="3" spans="1:252" s="6" customFormat="1" ht="18.75" thickBot="1">
      <c r="A3" s="156"/>
      <c r="B3" s="138"/>
      <c r="C3" s="141" t="s">
        <v>102</v>
      </c>
      <c r="D3" s="133"/>
      <c r="E3" s="133"/>
      <c r="F3" s="133"/>
      <c r="G3" s="133"/>
      <c r="H3" s="133"/>
      <c r="I3" s="133"/>
      <c r="J3" s="133"/>
      <c r="K3" s="133"/>
      <c r="L3" s="134"/>
      <c r="M3" s="132" t="s">
        <v>103</v>
      </c>
      <c r="N3" s="133"/>
      <c r="O3" s="133"/>
      <c r="P3" s="133"/>
      <c r="Q3" s="133"/>
      <c r="R3" s="133"/>
      <c r="S3" s="133"/>
      <c r="T3" s="133"/>
      <c r="U3" s="133"/>
      <c r="V3" s="134"/>
      <c r="W3" s="132" t="s">
        <v>102</v>
      </c>
      <c r="X3" s="133"/>
      <c r="Y3" s="133"/>
      <c r="Z3" s="133"/>
      <c r="AA3" s="133"/>
      <c r="AB3" s="133"/>
      <c r="AC3" s="133"/>
      <c r="AD3" s="133"/>
      <c r="AE3" s="133"/>
      <c r="AF3" s="134"/>
      <c r="AG3" s="132" t="s">
        <v>103</v>
      </c>
      <c r="AH3" s="133"/>
      <c r="AI3" s="133"/>
      <c r="AJ3" s="133"/>
      <c r="AK3" s="133"/>
      <c r="AL3" s="133"/>
      <c r="AM3" s="133"/>
      <c r="AN3" s="133"/>
      <c r="AO3" s="133"/>
      <c r="AP3" s="134"/>
      <c r="AQ3" s="132" t="s">
        <v>102</v>
      </c>
      <c r="AR3" s="133"/>
      <c r="AS3" s="133"/>
      <c r="AT3" s="133"/>
      <c r="AU3" s="133"/>
      <c r="AV3" s="133"/>
      <c r="AW3" s="133"/>
      <c r="AX3" s="133"/>
      <c r="AY3" s="133"/>
      <c r="AZ3" s="134"/>
      <c r="BA3" s="132" t="s">
        <v>103</v>
      </c>
      <c r="BB3" s="133"/>
      <c r="BC3" s="133"/>
      <c r="BD3" s="133"/>
      <c r="BE3" s="133"/>
      <c r="BF3" s="133"/>
      <c r="BG3" s="133"/>
      <c r="BH3" s="133"/>
      <c r="BI3" s="133"/>
      <c r="BJ3" s="134"/>
      <c r="BK3" s="147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</row>
    <row r="4" spans="1:252" s="6" customFormat="1" ht="18">
      <c r="A4" s="156"/>
      <c r="B4" s="138"/>
      <c r="C4" s="123" t="s">
        <v>29</v>
      </c>
      <c r="D4" s="123"/>
      <c r="E4" s="123"/>
      <c r="F4" s="123"/>
      <c r="G4" s="124"/>
      <c r="H4" s="126" t="s">
        <v>30</v>
      </c>
      <c r="I4" s="127"/>
      <c r="J4" s="127"/>
      <c r="K4" s="127"/>
      <c r="L4" s="128"/>
      <c r="M4" s="125" t="s">
        <v>29</v>
      </c>
      <c r="N4" s="123"/>
      <c r="O4" s="123"/>
      <c r="P4" s="123"/>
      <c r="Q4" s="124"/>
      <c r="R4" s="126" t="s">
        <v>30</v>
      </c>
      <c r="S4" s="127"/>
      <c r="T4" s="127"/>
      <c r="U4" s="127"/>
      <c r="V4" s="128"/>
      <c r="W4" s="125" t="s">
        <v>29</v>
      </c>
      <c r="X4" s="123"/>
      <c r="Y4" s="123"/>
      <c r="Z4" s="123"/>
      <c r="AA4" s="124"/>
      <c r="AB4" s="126" t="s">
        <v>30</v>
      </c>
      <c r="AC4" s="127"/>
      <c r="AD4" s="127"/>
      <c r="AE4" s="127"/>
      <c r="AF4" s="128"/>
      <c r="AG4" s="125" t="s">
        <v>29</v>
      </c>
      <c r="AH4" s="123"/>
      <c r="AI4" s="123"/>
      <c r="AJ4" s="123"/>
      <c r="AK4" s="124"/>
      <c r="AL4" s="126" t="s">
        <v>30</v>
      </c>
      <c r="AM4" s="127"/>
      <c r="AN4" s="127"/>
      <c r="AO4" s="127"/>
      <c r="AP4" s="128"/>
      <c r="AQ4" s="125" t="s">
        <v>29</v>
      </c>
      <c r="AR4" s="123"/>
      <c r="AS4" s="123"/>
      <c r="AT4" s="123"/>
      <c r="AU4" s="124"/>
      <c r="AV4" s="126" t="s">
        <v>30</v>
      </c>
      <c r="AW4" s="127"/>
      <c r="AX4" s="127"/>
      <c r="AY4" s="127"/>
      <c r="AZ4" s="128"/>
      <c r="BA4" s="125" t="s">
        <v>29</v>
      </c>
      <c r="BB4" s="123"/>
      <c r="BC4" s="123"/>
      <c r="BD4" s="123"/>
      <c r="BE4" s="124"/>
      <c r="BF4" s="126" t="s">
        <v>30</v>
      </c>
      <c r="BG4" s="127"/>
      <c r="BH4" s="127"/>
      <c r="BI4" s="127"/>
      <c r="BJ4" s="128"/>
      <c r="BK4" s="147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</row>
    <row r="5" spans="1:252" s="4" customFormat="1" ht="15" customHeight="1">
      <c r="A5" s="156"/>
      <c r="B5" s="138"/>
      <c r="C5" s="93">
        <v>1</v>
      </c>
      <c r="D5" s="7">
        <v>2</v>
      </c>
      <c r="E5" s="7">
        <v>3</v>
      </c>
      <c r="F5" s="7">
        <v>4</v>
      </c>
      <c r="G5" s="9">
        <v>5</v>
      </c>
      <c r="H5" s="8">
        <v>1</v>
      </c>
      <c r="I5" s="7">
        <v>2</v>
      </c>
      <c r="J5" s="7">
        <v>3</v>
      </c>
      <c r="K5" s="7">
        <v>4</v>
      </c>
      <c r="L5" s="9">
        <v>5</v>
      </c>
      <c r="M5" s="8">
        <v>1</v>
      </c>
      <c r="N5" s="7">
        <v>2</v>
      </c>
      <c r="O5" s="7">
        <v>3</v>
      </c>
      <c r="P5" s="7">
        <v>4</v>
      </c>
      <c r="Q5" s="9">
        <v>5</v>
      </c>
      <c r="R5" s="8">
        <v>1</v>
      </c>
      <c r="S5" s="7">
        <v>2</v>
      </c>
      <c r="T5" s="7">
        <v>3</v>
      </c>
      <c r="U5" s="7">
        <v>4</v>
      </c>
      <c r="V5" s="9">
        <v>5</v>
      </c>
      <c r="W5" s="8">
        <v>1</v>
      </c>
      <c r="X5" s="7">
        <v>2</v>
      </c>
      <c r="Y5" s="7">
        <v>3</v>
      </c>
      <c r="Z5" s="7">
        <v>4</v>
      </c>
      <c r="AA5" s="9">
        <v>5</v>
      </c>
      <c r="AB5" s="8">
        <v>1</v>
      </c>
      <c r="AC5" s="7">
        <v>2</v>
      </c>
      <c r="AD5" s="7">
        <v>3</v>
      </c>
      <c r="AE5" s="7">
        <v>4</v>
      </c>
      <c r="AF5" s="9">
        <v>5</v>
      </c>
      <c r="AG5" s="8">
        <v>1</v>
      </c>
      <c r="AH5" s="7">
        <v>2</v>
      </c>
      <c r="AI5" s="7">
        <v>3</v>
      </c>
      <c r="AJ5" s="7">
        <v>4</v>
      </c>
      <c r="AK5" s="9">
        <v>5</v>
      </c>
      <c r="AL5" s="8">
        <v>1</v>
      </c>
      <c r="AM5" s="7">
        <v>2</v>
      </c>
      <c r="AN5" s="7">
        <v>3</v>
      </c>
      <c r="AO5" s="7">
        <v>4</v>
      </c>
      <c r="AP5" s="9">
        <v>5</v>
      </c>
      <c r="AQ5" s="8">
        <v>1</v>
      </c>
      <c r="AR5" s="7">
        <v>2</v>
      </c>
      <c r="AS5" s="7">
        <v>3</v>
      </c>
      <c r="AT5" s="7">
        <v>4</v>
      </c>
      <c r="AU5" s="9">
        <v>5</v>
      </c>
      <c r="AV5" s="8">
        <v>1</v>
      </c>
      <c r="AW5" s="7">
        <v>2</v>
      </c>
      <c r="AX5" s="7">
        <v>3</v>
      </c>
      <c r="AY5" s="7">
        <v>4</v>
      </c>
      <c r="AZ5" s="9">
        <v>5</v>
      </c>
      <c r="BA5" s="8">
        <v>1</v>
      </c>
      <c r="BB5" s="7">
        <v>2</v>
      </c>
      <c r="BC5" s="7">
        <v>3</v>
      </c>
      <c r="BD5" s="7">
        <v>4</v>
      </c>
      <c r="BE5" s="9">
        <v>5</v>
      </c>
      <c r="BF5" s="8">
        <v>1</v>
      </c>
      <c r="BG5" s="7">
        <v>2</v>
      </c>
      <c r="BH5" s="7">
        <v>3</v>
      </c>
      <c r="BI5" s="7">
        <v>4</v>
      </c>
      <c r="BJ5" s="9">
        <v>5</v>
      </c>
      <c r="BK5" s="148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</row>
    <row r="6" spans="1:63" ht="12.75">
      <c r="A6" s="10" t="s">
        <v>0</v>
      </c>
      <c r="B6" s="16" t="s">
        <v>6</v>
      </c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/>
      <c r="BA6" s="139"/>
      <c r="BB6" s="139"/>
      <c r="BC6" s="139"/>
      <c r="BD6" s="139"/>
      <c r="BE6" s="139"/>
      <c r="BF6" s="139"/>
      <c r="BG6" s="139"/>
      <c r="BH6" s="139"/>
      <c r="BI6" s="139"/>
      <c r="BJ6" s="139"/>
      <c r="BK6" s="140"/>
    </row>
    <row r="7" spans="1:63" ht="12.75">
      <c r="A7" s="10" t="s">
        <v>67</v>
      </c>
      <c r="B7" s="17" t="s">
        <v>12</v>
      </c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39"/>
      <c r="BH7" s="139"/>
      <c r="BI7" s="139"/>
      <c r="BJ7" s="139"/>
      <c r="BK7" s="140"/>
    </row>
    <row r="8" spans="1:63" ht="12.75">
      <c r="A8" s="10"/>
      <c r="B8" s="21" t="s">
        <v>132</v>
      </c>
      <c r="C8" s="47">
        <v>0</v>
      </c>
      <c r="D8" s="45">
        <v>146.172319908</v>
      </c>
      <c r="E8" s="40">
        <v>0</v>
      </c>
      <c r="F8" s="40">
        <v>0</v>
      </c>
      <c r="G8" s="40">
        <v>0</v>
      </c>
      <c r="H8" s="40">
        <v>22.130472938</v>
      </c>
      <c r="I8" s="40">
        <v>1406.774277197</v>
      </c>
      <c r="J8" s="40">
        <v>432.361753873</v>
      </c>
      <c r="K8" s="40">
        <v>0</v>
      </c>
      <c r="L8" s="40">
        <v>159.941708393</v>
      </c>
      <c r="M8" s="40">
        <v>0</v>
      </c>
      <c r="N8" s="45">
        <v>0</v>
      </c>
      <c r="O8" s="40">
        <v>0</v>
      </c>
      <c r="P8" s="40">
        <v>0</v>
      </c>
      <c r="Q8" s="40">
        <v>0</v>
      </c>
      <c r="R8" s="40">
        <v>6.008880354</v>
      </c>
      <c r="S8" s="40">
        <v>24.954892968</v>
      </c>
      <c r="T8" s="40">
        <v>4.422274411</v>
      </c>
      <c r="U8" s="40">
        <v>0</v>
      </c>
      <c r="V8" s="40">
        <v>21.435946499</v>
      </c>
      <c r="W8" s="40">
        <v>0</v>
      </c>
      <c r="X8" s="40">
        <v>0</v>
      </c>
      <c r="Y8" s="40">
        <v>0</v>
      </c>
      <c r="Z8" s="40">
        <v>0</v>
      </c>
      <c r="AA8" s="40">
        <v>0</v>
      </c>
      <c r="AB8" s="40">
        <v>0.008295373</v>
      </c>
      <c r="AC8" s="40">
        <v>0</v>
      </c>
      <c r="AD8" s="40">
        <v>0</v>
      </c>
      <c r="AE8" s="40">
        <v>0</v>
      </c>
      <c r="AF8" s="40">
        <v>0</v>
      </c>
      <c r="AG8" s="40">
        <v>0</v>
      </c>
      <c r="AH8" s="40">
        <v>0</v>
      </c>
      <c r="AI8" s="40">
        <v>0</v>
      </c>
      <c r="AJ8" s="40">
        <v>0</v>
      </c>
      <c r="AK8" s="40">
        <v>0</v>
      </c>
      <c r="AL8" s="40">
        <v>0.001501591</v>
      </c>
      <c r="AM8" s="40">
        <v>0</v>
      </c>
      <c r="AN8" s="40">
        <v>0</v>
      </c>
      <c r="AO8" s="40">
        <v>0</v>
      </c>
      <c r="AP8" s="40">
        <v>0</v>
      </c>
      <c r="AQ8" s="40">
        <v>0</v>
      </c>
      <c r="AR8" s="45">
        <v>0.27479754</v>
      </c>
      <c r="AS8" s="40">
        <v>0</v>
      </c>
      <c r="AT8" s="40">
        <v>0</v>
      </c>
      <c r="AU8" s="40">
        <v>0</v>
      </c>
      <c r="AV8" s="40">
        <v>19.184672326</v>
      </c>
      <c r="AW8" s="40">
        <v>534.720024716</v>
      </c>
      <c r="AX8" s="40">
        <v>10.049944017</v>
      </c>
      <c r="AY8" s="40">
        <v>0</v>
      </c>
      <c r="AZ8" s="40">
        <v>246.927743071</v>
      </c>
      <c r="BA8" s="40">
        <v>0</v>
      </c>
      <c r="BB8" s="45">
        <v>0</v>
      </c>
      <c r="BC8" s="40">
        <v>0</v>
      </c>
      <c r="BD8" s="40">
        <v>0</v>
      </c>
      <c r="BE8" s="40">
        <v>0</v>
      </c>
      <c r="BF8" s="40">
        <v>12.80874282</v>
      </c>
      <c r="BG8" s="45">
        <v>34.548317108</v>
      </c>
      <c r="BH8" s="40">
        <v>2.967876628</v>
      </c>
      <c r="BI8" s="40">
        <v>0</v>
      </c>
      <c r="BJ8" s="40">
        <v>45.226091851</v>
      </c>
      <c r="BK8" s="108">
        <f>SUM(C8:BJ8)</f>
        <v>3130.9205335819997</v>
      </c>
    </row>
    <row r="9" spans="1:63" ht="12.75">
      <c r="A9" s="10"/>
      <c r="B9" s="21" t="s">
        <v>133</v>
      </c>
      <c r="C9" s="47">
        <v>0</v>
      </c>
      <c r="D9" s="45">
        <v>454.40232187</v>
      </c>
      <c r="E9" s="40">
        <v>0</v>
      </c>
      <c r="F9" s="40">
        <v>0</v>
      </c>
      <c r="G9" s="48">
        <v>0</v>
      </c>
      <c r="H9" s="47">
        <v>63.192221661</v>
      </c>
      <c r="I9" s="40">
        <v>5424.812722465</v>
      </c>
      <c r="J9" s="40">
        <v>10.177215244</v>
      </c>
      <c r="K9" s="48">
        <v>0</v>
      </c>
      <c r="L9" s="48">
        <v>467.702145567</v>
      </c>
      <c r="M9" s="47">
        <v>0</v>
      </c>
      <c r="N9" s="45">
        <v>0</v>
      </c>
      <c r="O9" s="40">
        <v>0</v>
      </c>
      <c r="P9" s="48">
        <v>0</v>
      </c>
      <c r="Q9" s="48">
        <v>0</v>
      </c>
      <c r="R9" s="47">
        <v>28.671033567</v>
      </c>
      <c r="S9" s="40">
        <v>94.049558131</v>
      </c>
      <c r="T9" s="40">
        <v>5.814584789</v>
      </c>
      <c r="U9" s="40">
        <v>0</v>
      </c>
      <c r="V9" s="48">
        <v>60.204959647</v>
      </c>
      <c r="W9" s="47">
        <v>0</v>
      </c>
      <c r="X9" s="40">
        <v>0</v>
      </c>
      <c r="Y9" s="40">
        <v>0</v>
      </c>
      <c r="Z9" s="48">
        <v>0</v>
      </c>
      <c r="AA9" s="48">
        <v>0</v>
      </c>
      <c r="AB9" s="47">
        <v>0.065492498</v>
      </c>
      <c r="AC9" s="40">
        <v>0</v>
      </c>
      <c r="AD9" s="40">
        <v>0</v>
      </c>
      <c r="AE9" s="40">
        <v>0</v>
      </c>
      <c r="AF9" s="48">
        <v>0</v>
      </c>
      <c r="AG9" s="47">
        <v>0</v>
      </c>
      <c r="AH9" s="40">
        <v>0</v>
      </c>
      <c r="AI9" s="40">
        <v>0</v>
      </c>
      <c r="AJ9" s="40">
        <v>0</v>
      </c>
      <c r="AK9" s="48">
        <v>0</v>
      </c>
      <c r="AL9" s="47">
        <v>0.00945548</v>
      </c>
      <c r="AM9" s="40">
        <v>0</v>
      </c>
      <c r="AN9" s="40">
        <v>0</v>
      </c>
      <c r="AO9" s="48">
        <v>0</v>
      </c>
      <c r="AP9" s="48">
        <v>0.037781783</v>
      </c>
      <c r="AQ9" s="47">
        <v>0</v>
      </c>
      <c r="AR9" s="45">
        <v>0</v>
      </c>
      <c r="AS9" s="40">
        <v>0</v>
      </c>
      <c r="AT9" s="48">
        <v>0</v>
      </c>
      <c r="AU9" s="48">
        <v>0</v>
      </c>
      <c r="AV9" s="47">
        <v>112.286149572</v>
      </c>
      <c r="AW9" s="40">
        <v>740.537297923</v>
      </c>
      <c r="AX9" s="40">
        <v>3.14586879</v>
      </c>
      <c r="AY9" s="48">
        <v>0</v>
      </c>
      <c r="AZ9" s="48">
        <v>581.948747742</v>
      </c>
      <c r="BA9" s="47">
        <v>0</v>
      </c>
      <c r="BB9" s="45">
        <v>0</v>
      </c>
      <c r="BC9" s="40">
        <v>0</v>
      </c>
      <c r="BD9" s="48">
        <v>0</v>
      </c>
      <c r="BE9" s="48">
        <v>0</v>
      </c>
      <c r="BF9" s="47">
        <v>44.870196343</v>
      </c>
      <c r="BG9" s="45">
        <v>26.542652717</v>
      </c>
      <c r="BH9" s="40">
        <v>5.925724106</v>
      </c>
      <c r="BI9" s="40">
        <v>0</v>
      </c>
      <c r="BJ9" s="40">
        <v>85.900346588</v>
      </c>
      <c r="BK9" s="108">
        <f>SUM(C9:BJ9)</f>
        <v>8210.296476483001</v>
      </c>
    </row>
    <row r="10" spans="1:63" ht="12.75">
      <c r="A10" s="10"/>
      <c r="B10" s="21" t="s">
        <v>127</v>
      </c>
      <c r="C10" s="47">
        <v>0</v>
      </c>
      <c r="D10" s="45">
        <v>47.956646137</v>
      </c>
      <c r="E10" s="40">
        <v>0</v>
      </c>
      <c r="F10" s="40">
        <v>0</v>
      </c>
      <c r="G10" s="46">
        <v>0</v>
      </c>
      <c r="H10" s="47">
        <v>2.333879654</v>
      </c>
      <c r="I10" s="40">
        <v>1258.638873186</v>
      </c>
      <c r="J10" s="40">
        <v>5.431738826</v>
      </c>
      <c r="K10" s="48">
        <v>0</v>
      </c>
      <c r="L10" s="46">
        <v>41.841729422</v>
      </c>
      <c r="M10" s="47">
        <v>0</v>
      </c>
      <c r="N10" s="45">
        <v>0</v>
      </c>
      <c r="O10" s="40">
        <v>0</v>
      </c>
      <c r="P10" s="48">
        <v>0</v>
      </c>
      <c r="Q10" s="46">
        <v>0</v>
      </c>
      <c r="R10" s="47">
        <v>0.83922744</v>
      </c>
      <c r="S10" s="40">
        <v>18.385693069</v>
      </c>
      <c r="T10" s="40">
        <v>0</v>
      </c>
      <c r="U10" s="40">
        <v>0</v>
      </c>
      <c r="V10" s="46">
        <v>2.405784951</v>
      </c>
      <c r="W10" s="47">
        <v>0</v>
      </c>
      <c r="X10" s="40">
        <v>0</v>
      </c>
      <c r="Y10" s="40">
        <v>0</v>
      </c>
      <c r="Z10" s="48">
        <v>0</v>
      </c>
      <c r="AA10" s="46">
        <v>0</v>
      </c>
      <c r="AB10" s="47">
        <v>0</v>
      </c>
      <c r="AC10" s="40">
        <v>0</v>
      </c>
      <c r="AD10" s="40">
        <v>0</v>
      </c>
      <c r="AE10" s="40">
        <v>0</v>
      </c>
      <c r="AF10" s="46">
        <v>0</v>
      </c>
      <c r="AG10" s="47">
        <v>0</v>
      </c>
      <c r="AH10" s="40">
        <v>0</v>
      </c>
      <c r="AI10" s="40">
        <v>0</v>
      </c>
      <c r="AJ10" s="40">
        <v>0</v>
      </c>
      <c r="AK10" s="46">
        <v>0</v>
      </c>
      <c r="AL10" s="47">
        <v>0</v>
      </c>
      <c r="AM10" s="40">
        <v>0</v>
      </c>
      <c r="AN10" s="40">
        <v>0</v>
      </c>
      <c r="AO10" s="48">
        <v>0</v>
      </c>
      <c r="AP10" s="46">
        <v>0</v>
      </c>
      <c r="AQ10" s="47">
        <v>0</v>
      </c>
      <c r="AR10" s="45">
        <v>0</v>
      </c>
      <c r="AS10" s="40">
        <v>0</v>
      </c>
      <c r="AT10" s="48">
        <v>0</v>
      </c>
      <c r="AU10" s="46">
        <v>0</v>
      </c>
      <c r="AV10" s="47">
        <v>11.219663108</v>
      </c>
      <c r="AW10" s="40">
        <v>275.076776884</v>
      </c>
      <c r="AX10" s="40">
        <v>0</v>
      </c>
      <c r="AY10" s="48">
        <v>0</v>
      </c>
      <c r="AZ10" s="46">
        <v>62.908083963</v>
      </c>
      <c r="BA10" s="47">
        <v>0</v>
      </c>
      <c r="BB10" s="45">
        <v>0</v>
      </c>
      <c r="BC10" s="40">
        <v>0</v>
      </c>
      <c r="BD10" s="48">
        <v>0</v>
      </c>
      <c r="BE10" s="46">
        <v>0</v>
      </c>
      <c r="BF10" s="47">
        <v>5.644656919</v>
      </c>
      <c r="BG10" s="45">
        <v>26.819295748</v>
      </c>
      <c r="BH10" s="40">
        <v>1.767582426</v>
      </c>
      <c r="BI10" s="40">
        <v>0</v>
      </c>
      <c r="BJ10" s="40">
        <v>16.081229717</v>
      </c>
      <c r="BK10" s="108">
        <f>SUM(C10:BJ10)</f>
        <v>1777.3508614500001</v>
      </c>
    </row>
    <row r="11" spans="1:64" ht="12.75">
      <c r="A11" s="31"/>
      <c r="B11" s="32" t="s">
        <v>76</v>
      </c>
      <c r="C11" s="94">
        <f>SUM(C8:C10)</f>
        <v>0</v>
      </c>
      <c r="D11" s="76">
        <f aca="true" t="shared" si="0" ref="D11:BJ11">SUM(D8:D10)</f>
        <v>648.531287915</v>
      </c>
      <c r="E11" s="76">
        <f t="shared" si="0"/>
        <v>0</v>
      </c>
      <c r="F11" s="76">
        <f t="shared" si="0"/>
        <v>0</v>
      </c>
      <c r="G11" s="76">
        <f t="shared" si="0"/>
        <v>0</v>
      </c>
      <c r="H11" s="76">
        <f t="shared" si="0"/>
        <v>87.656574253</v>
      </c>
      <c r="I11" s="76">
        <f t="shared" si="0"/>
        <v>8090.225872847999</v>
      </c>
      <c r="J11" s="76">
        <f t="shared" si="0"/>
        <v>447.97070794300004</v>
      </c>
      <c r="K11" s="76">
        <f t="shared" si="0"/>
        <v>0</v>
      </c>
      <c r="L11" s="76">
        <f t="shared" si="0"/>
        <v>669.485583382</v>
      </c>
      <c r="M11" s="76">
        <f t="shared" si="0"/>
        <v>0</v>
      </c>
      <c r="N11" s="76">
        <f t="shared" si="0"/>
        <v>0</v>
      </c>
      <c r="O11" s="76">
        <f t="shared" si="0"/>
        <v>0</v>
      </c>
      <c r="P11" s="76">
        <f t="shared" si="0"/>
        <v>0</v>
      </c>
      <c r="Q11" s="76">
        <f t="shared" si="0"/>
        <v>0</v>
      </c>
      <c r="R11" s="76">
        <f t="shared" si="0"/>
        <v>35.519141361</v>
      </c>
      <c r="S11" s="76">
        <f t="shared" si="0"/>
        <v>137.390144168</v>
      </c>
      <c r="T11" s="76">
        <f t="shared" si="0"/>
        <v>10.236859200000001</v>
      </c>
      <c r="U11" s="76">
        <f t="shared" si="0"/>
        <v>0</v>
      </c>
      <c r="V11" s="76">
        <f t="shared" si="0"/>
        <v>84.04669109700001</v>
      </c>
      <c r="W11" s="76">
        <f t="shared" si="0"/>
        <v>0</v>
      </c>
      <c r="X11" s="76">
        <f t="shared" si="0"/>
        <v>0</v>
      </c>
      <c r="Y11" s="76">
        <f t="shared" si="0"/>
        <v>0</v>
      </c>
      <c r="Z11" s="76">
        <f t="shared" si="0"/>
        <v>0</v>
      </c>
      <c r="AA11" s="76">
        <f t="shared" si="0"/>
        <v>0</v>
      </c>
      <c r="AB11" s="76">
        <f t="shared" si="0"/>
        <v>0.07378787099999999</v>
      </c>
      <c r="AC11" s="76">
        <f t="shared" si="0"/>
        <v>0</v>
      </c>
      <c r="AD11" s="76">
        <f t="shared" si="0"/>
        <v>0</v>
      </c>
      <c r="AE11" s="76">
        <f t="shared" si="0"/>
        <v>0</v>
      </c>
      <c r="AF11" s="76">
        <f t="shared" si="0"/>
        <v>0</v>
      </c>
      <c r="AG11" s="76">
        <f t="shared" si="0"/>
        <v>0</v>
      </c>
      <c r="AH11" s="76">
        <f t="shared" si="0"/>
        <v>0</v>
      </c>
      <c r="AI11" s="76">
        <f t="shared" si="0"/>
        <v>0</v>
      </c>
      <c r="AJ11" s="76">
        <f t="shared" si="0"/>
        <v>0</v>
      </c>
      <c r="AK11" s="76">
        <f t="shared" si="0"/>
        <v>0</v>
      </c>
      <c r="AL11" s="76">
        <f t="shared" si="0"/>
        <v>0.010957071</v>
      </c>
      <c r="AM11" s="76">
        <f t="shared" si="0"/>
        <v>0</v>
      </c>
      <c r="AN11" s="76">
        <f t="shared" si="0"/>
        <v>0</v>
      </c>
      <c r="AO11" s="76">
        <f t="shared" si="0"/>
        <v>0</v>
      </c>
      <c r="AP11" s="76">
        <f t="shared" si="0"/>
        <v>0.037781783</v>
      </c>
      <c r="AQ11" s="76">
        <f t="shared" si="0"/>
        <v>0</v>
      </c>
      <c r="AR11" s="76">
        <f t="shared" si="0"/>
        <v>0.27479754</v>
      </c>
      <c r="AS11" s="76">
        <f t="shared" si="0"/>
        <v>0</v>
      </c>
      <c r="AT11" s="76">
        <f t="shared" si="0"/>
        <v>0</v>
      </c>
      <c r="AU11" s="76">
        <f t="shared" si="0"/>
        <v>0</v>
      </c>
      <c r="AV11" s="76">
        <f t="shared" si="0"/>
        <v>142.690485006</v>
      </c>
      <c r="AW11" s="76">
        <f t="shared" si="0"/>
        <v>1550.334099523</v>
      </c>
      <c r="AX11" s="76">
        <f t="shared" si="0"/>
        <v>13.195812807</v>
      </c>
      <c r="AY11" s="76">
        <f t="shared" si="0"/>
        <v>0</v>
      </c>
      <c r="AZ11" s="76">
        <f t="shared" si="0"/>
        <v>891.784574776</v>
      </c>
      <c r="BA11" s="76">
        <f t="shared" si="0"/>
        <v>0</v>
      </c>
      <c r="BB11" s="76">
        <f t="shared" si="0"/>
        <v>0</v>
      </c>
      <c r="BC11" s="76">
        <f t="shared" si="0"/>
        <v>0</v>
      </c>
      <c r="BD11" s="76">
        <f t="shared" si="0"/>
        <v>0</v>
      </c>
      <c r="BE11" s="76">
        <f t="shared" si="0"/>
        <v>0</v>
      </c>
      <c r="BF11" s="76">
        <f t="shared" si="0"/>
        <v>63.323596082</v>
      </c>
      <c r="BG11" s="76">
        <f t="shared" si="0"/>
        <v>87.910265573</v>
      </c>
      <c r="BH11" s="76">
        <f t="shared" si="0"/>
        <v>10.66118316</v>
      </c>
      <c r="BI11" s="76">
        <f t="shared" si="0"/>
        <v>0</v>
      </c>
      <c r="BJ11" s="76">
        <f t="shared" si="0"/>
        <v>147.207668156</v>
      </c>
      <c r="BK11" s="109">
        <f>SUM(BK8:BK10)</f>
        <v>13118.567871515</v>
      </c>
      <c r="BL11" s="86"/>
    </row>
    <row r="12" spans="1:64" ht="12.75">
      <c r="A12" s="10" t="s">
        <v>68</v>
      </c>
      <c r="B12" s="17" t="s">
        <v>3</v>
      </c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5"/>
      <c r="AR12" s="135"/>
      <c r="AS12" s="135"/>
      <c r="AT12" s="135"/>
      <c r="AU12" s="135"/>
      <c r="AV12" s="135"/>
      <c r="AW12" s="135"/>
      <c r="AX12" s="135"/>
      <c r="AY12" s="135"/>
      <c r="AZ12" s="135"/>
      <c r="BA12" s="135"/>
      <c r="BB12" s="135"/>
      <c r="BC12" s="135"/>
      <c r="BD12" s="135"/>
      <c r="BE12" s="135"/>
      <c r="BF12" s="135"/>
      <c r="BG12" s="135"/>
      <c r="BH12" s="135"/>
      <c r="BI12" s="135"/>
      <c r="BJ12" s="135"/>
      <c r="BK12" s="136"/>
      <c r="BL12" s="86"/>
    </row>
    <row r="13" spans="1:64" ht="12.75">
      <c r="A13" s="10"/>
      <c r="B13" s="17" t="s">
        <v>134</v>
      </c>
      <c r="C13" s="47">
        <v>0</v>
      </c>
      <c r="D13" s="45">
        <v>56.879532695</v>
      </c>
      <c r="E13" s="40">
        <v>0</v>
      </c>
      <c r="F13" s="40">
        <v>0</v>
      </c>
      <c r="G13" s="46">
        <v>0</v>
      </c>
      <c r="H13" s="47">
        <v>44.126244335</v>
      </c>
      <c r="I13" s="40">
        <v>52.154181998</v>
      </c>
      <c r="J13" s="40">
        <v>0</v>
      </c>
      <c r="K13" s="48">
        <v>0</v>
      </c>
      <c r="L13" s="46">
        <v>85.386511571</v>
      </c>
      <c r="M13" s="47">
        <v>0</v>
      </c>
      <c r="N13" s="45">
        <v>0</v>
      </c>
      <c r="O13" s="40">
        <v>0</v>
      </c>
      <c r="P13" s="48">
        <v>0</v>
      </c>
      <c r="Q13" s="46">
        <v>0</v>
      </c>
      <c r="R13" s="47">
        <v>19.972054713</v>
      </c>
      <c r="S13" s="40">
        <v>0</v>
      </c>
      <c r="T13" s="40">
        <v>0</v>
      </c>
      <c r="U13" s="40">
        <v>0</v>
      </c>
      <c r="V13" s="46">
        <v>15.106018529</v>
      </c>
      <c r="W13" s="47">
        <v>0</v>
      </c>
      <c r="X13" s="40">
        <v>0</v>
      </c>
      <c r="Y13" s="40">
        <v>0</v>
      </c>
      <c r="Z13" s="48">
        <v>0</v>
      </c>
      <c r="AA13" s="46">
        <v>0</v>
      </c>
      <c r="AB13" s="47">
        <v>0</v>
      </c>
      <c r="AC13" s="40">
        <v>0</v>
      </c>
      <c r="AD13" s="40">
        <v>0</v>
      </c>
      <c r="AE13" s="40">
        <v>0</v>
      </c>
      <c r="AF13" s="46">
        <v>0</v>
      </c>
      <c r="AG13" s="47">
        <v>0</v>
      </c>
      <c r="AH13" s="40">
        <v>0</v>
      </c>
      <c r="AI13" s="40">
        <v>0</v>
      </c>
      <c r="AJ13" s="40">
        <v>0</v>
      </c>
      <c r="AK13" s="46">
        <v>0</v>
      </c>
      <c r="AL13" s="47">
        <v>0</v>
      </c>
      <c r="AM13" s="40">
        <v>0</v>
      </c>
      <c r="AN13" s="40">
        <v>0</v>
      </c>
      <c r="AO13" s="48">
        <v>0</v>
      </c>
      <c r="AP13" s="46">
        <v>0</v>
      </c>
      <c r="AQ13" s="47">
        <v>0</v>
      </c>
      <c r="AR13" s="45">
        <v>0.055502244</v>
      </c>
      <c r="AS13" s="40">
        <v>0</v>
      </c>
      <c r="AT13" s="48">
        <v>0</v>
      </c>
      <c r="AU13" s="46">
        <v>0</v>
      </c>
      <c r="AV13" s="47">
        <v>22.501090793</v>
      </c>
      <c r="AW13" s="40">
        <v>33.479189869</v>
      </c>
      <c r="AX13" s="40">
        <v>6.222566717</v>
      </c>
      <c r="AY13" s="48">
        <v>0</v>
      </c>
      <c r="AZ13" s="46">
        <v>89.809822724</v>
      </c>
      <c r="BA13" s="47">
        <v>0</v>
      </c>
      <c r="BB13" s="45">
        <v>0</v>
      </c>
      <c r="BC13" s="40">
        <v>0</v>
      </c>
      <c r="BD13" s="48">
        <v>0</v>
      </c>
      <c r="BE13" s="46">
        <v>0</v>
      </c>
      <c r="BF13" s="47">
        <v>6.023905711</v>
      </c>
      <c r="BG13" s="45">
        <v>0.058539627</v>
      </c>
      <c r="BH13" s="40">
        <v>0</v>
      </c>
      <c r="BI13" s="40">
        <v>0</v>
      </c>
      <c r="BJ13" s="40">
        <v>4.822657034</v>
      </c>
      <c r="BK13" s="108">
        <f>SUM(C13:BJ13)</f>
        <v>436.59781856</v>
      </c>
      <c r="BL13" s="86"/>
    </row>
    <row r="14" spans="1:64" ht="12.75">
      <c r="A14" s="10"/>
      <c r="B14" s="21" t="s">
        <v>123</v>
      </c>
      <c r="C14" s="47">
        <v>0</v>
      </c>
      <c r="D14" s="45">
        <v>6.368936499</v>
      </c>
      <c r="E14" s="40">
        <v>0</v>
      </c>
      <c r="F14" s="40">
        <v>0</v>
      </c>
      <c r="G14" s="46">
        <v>0</v>
      </c>
      <c r="H14" s="47">
        <v>5.673584335</v>
      </c>
      <c r="I14" s="40">
        <v>0.513848004</v>
      </c>
      <c r="J14" s="40">
        <v>0</v>
      </c>
      <c r="K14" s="48">
        <v>0</v>
      </c>
      <c r="L14" s="46">
        <v>8.153743693</v>
      </c>
      <c r="M14" s="47">
        <v>0</v>
      </c>
      <c r="N14" s="45">
        <v>0</v>
      </c>
      <c r="O14" s="40">
        <v>0</v>
      </c>
      <c r="P14" s="48">
        <v>0</v>
      </c>
      <c r="Q14" s="46">
        <v>0</v>
      </c>
      <c r="R14" s="47">
        <v>2.117175075</v>
      </c>
      <c r="S14" s="40">
        <v>0.022235965</v>
      </c>
      <c r="T14" s="40">
        <v>0</v>
      </c>
      <c r="U14" s="40">
        <v>0</v>
      </c>
      <c r="V14" s="46">
        <v>1.236386061</v>
      </c>
      <c r="W14" s="47">
        <v>0</v>
      </c>
      <c r="X14" s="40">
        <v>0</v>
      </c>
      <c r="Y14" s="40">
        <v>0</v>
      </c>
      <c r="Z14" s="48">
        <v>0</v>
      </c>
      <c r="AA14" s="46">
        <v>0</v>
      </c>
      <c r="AB14" s="47">
        <v>0</v>
      </c>
      <c r="AC14" s="40">
        <v>0</v>
      </c>
      <c r="AD14" s="40">
        <v>0</v>
      </c>
      <c r="AE14" s="40">
        <v>0</v>
      </c>
      <c r="AF14" s="46">
        <v>0</v>
      </c>
      <c r="AG14" s="47">
        <v>0</v>
      </c>
      <c r="AH14" s="40">
        <v>0</v>
      </c>
      <c r="AI14" s="40">
        <v>0</v>
      </c>
      <c r="AJ14" s="40">
        <v>0</v>
      </c>
      <c r="AK14" s="46">
        <v>0</v>
      </c>
      <c r="AL14" s="47">
        <v>0</v>
      </c>
      <c r="AM14" s="40">
        <v>0</v>
      </c>
      <c r="AN14" s="40">
        <v>0</v>
      </c>
      <c r="AO14" s="48">
        <v>0</v>
      </c>
      <c r="AP14" s="46">
        <v>0</v>
      </c>
      <c r="AQ14" s="47">
        <v>0</v>
      </c>
      <c r="AR14" s="45">
        <v>0</v>
      </c>
      <c r="AS14" s="40">
        <v>0</v>
      </c>
      <c r="AT14" s="48">
        <v>0</v>
      </c>
      <c r="AU14" s="46">
        <v>0</v>
      </c>
      <c r="AV14" s="47">
        <v>2.37688935</v>
      </c>
      <c r="AW14" s="40">
        <v>0.74441155</v>
      </c>
      <c r="AX14" s="40">
        <v>0</v>
      </c>
      <c r="AY14" s="48">
        <v>0</v>
      </c>
      <c r="AZ14" s="46">
        <v>14.837099489</v>
      </c>
      <c r="BA14" s="47">
        <v>0</v>
      </c>
      <c r="BB14" s="45">
        <v>0</v>
      </c>
      <c r="BC14" s="40">
        <v>0</v>
      </c>
      <c r="BD14" s="48">
        <v>0</v>
      </c>
      <c r="BE14" s="46">
        <v>0</v>
      </c>
      <c r="BF14" s="47">
        <v>0.478069772</v>
      </c>
      <c r="BG14" s="45">
        <v>6.666E-06</v>
      </c>
      <c r="BH14" s="40">
        <v>0</v>
      </c>
      <c r="BI14" s="40">
        <v>0</v>
      </c>
      <c r="BJ14" s="40">
        <v>0.543413896</v>
      </c>
      <c r="BK14" s="108">
        <f>SUM(C14:BJ14)</f>
        <v>43.06580035499999</v>
      </c>
      <c r="BL14" s="86"/>
    </row>
    <row r="15" spans="1:64" ht="12.75">
      <c r="A15" s="31"/>
      <c r="B15" s="32" t="s">
        <v>77</v>
      </c>
      <c r="C15" s="77">
        <f aca="true" t="shared" si="1" ref="C15:AH15">SUM(C13:C14)</f>
        <v>0</v>
      </c>
      <c r="D15" s="77">
        <f t="shared" si="1"/>
        <v>63.248469194</v>
      </c>
      <c r="E15" s="77">
        <f t="shared" si="1"/>
        <v>0</v>
      </c>
      <c r="F15" s="77">
        <f t="shared" si="1"/>
        <v>0</v>
      </c>
      <c r="G15" s="77">
        <f t="shared" si="1"/>
        <v>0</v>
      </c>
      <c r="H15" s="77">
        <f t="shared" si="1"/>
        <v>49.799828670000004</v>
      </c>
      <c r="I15" s="77">
        <f t="shared" si="1"/>
        <v>52.668030002</v>
      </c>
      <c r="J15" s="77">
        <f t="shared" si="1"/>
        <v>0</v>
      </c>
      <c r="K15" s="77">
        <f t="shared" si="1"/>
        <v>0</v>
      </c>
      <c r="L15" s="77">
        <f t="shared" si="1"/>
        <v>93.540255264</v>
      </c>
      <c r="M15" s="77">
        <f t="shared" si="1"/>
        <v>0</v>
      </c>
      <c r="N15" s="77">
        <f t="shared" si="1"/>
        <v>0</v>
      </c>
      <c r="O15" s="77">
        <f t="shared" si="1"/>
        <v>0</v>
      </c>
      <c r="P15" s="77">
        <f t="shared" si="1"/>
        <v>0</v>
      </c>
      <c r="Q15" s="77">
        <f t="shared" si="1"/>
        <v>0</v>
      </c>
      <c r="R15" s="77">
        <f t="shared" si="1"/>
        <v>22.089229787999997</v>
      </c>
      <c r="S15" s="77">
        <f t="shared" si="1"/>
        <v>0.022235965</v>
      </c>
      <c r="T15" s="77">
        <f t="shared" si="1"/>
        <v>0</v>
      </c>
      <c r="U15" s="77">
        <f t="shared" si="1"/>
        <v>0</v>
      </c>
      <c r="V15" s="77">
        <f t="shared" si="1"/>
        <v>16.34240459</v>
      </c>
      <c r="W15" s="77">
        <f t="shared" si="1"/>
        <v>0</v>
      </c>
      <c r="X15" s="77">
        <f t="shared" si="1"/>
        <v>0</v>
      </c>
      <c r="Y15" s="77">
        <f t="shared" si="1"/>
        <v>0</v>
      </c>
      <c r="Z15" s="77">
        <f t="shared" si="1"/>
        <v>0</v>
      </c>
      <c r="AA15" s="77">
        <f t="shared" si="1"/>
        <v>0</v>
      </c>
      <c r="AB15" s="77">
        <f t="shared" si="1"/>
        <v>0</v>
      </c>
      <c r="AC15" s="77">
        <f t="shared" si="1"/>
        <v>0</v>
      </c>
      <c r="AD15" s="77">
        <f t="shared" si="1"/>
        <v>0</v>
      </c>
      <c r="AE15" s="77">
        <f t="shared" si="1"/>
        <v>0</v>
      </c>
      <c r="AF15" s="77">
        <f t="shared" si="1"/>
        <v>0</v>
      </c>
      <c r="AG15" s="77">
        <f t="shared" si="1"/>
        <v>0</v>
      </c>
      <c r="AH15" s="77">
        <f t="shared" si="1"/>
        <v>0</v>
      </c>
      <c r="AI15" s="77">
        <f aca="true" t="shared" si="2" ref="AI15:BJ15">SUM(AI13:AI14)</f>
        <v>0</v>
      </c>
      <c r="AJ15" s="77">
        <f t="shared" si="2"/>
        <v>0</v>
      </c>
      <c r="AK15" s="77">
        <f t="shared" si="2"/>
        <v>0</v>
      </c>
      <c r="AL15" s="77">
        <f t="shared" si="2"/>
        <v>0</v>
      </c>
      <c r="AM15" s="77">
        <f t="shared" si="2"/>
        <v>0</v>
      </c>
      <c r="AN15" s="77">
        <f t="shared" si="2"/>
        <v>0</v>
      </c>
      <c r="AO15" s="77">
        <f t="shared" si="2"/>
        <v>0</v>
      </c>
      <c r="AP15" s="77">
        <f t="shared" si="2"/>
        <v>0</v>
      </c>
      <c r="AQ15" s="77">
        <f t="shared" si="2"/>
        <v>0</v>
      </c>
      <c r="AR15" s="77">
        <f t="shared" si="2"/>
        <v>0.055502244</v>
      </c>
      <c r="AS15" s="77">
        <f t="shared" si="2"/>
        <v>0</v>
      </c>
      <c r="AT15" s="77">
        <f t="shared" si="2"/>
        <v>0</v>
      </c>
      <c r="AU15" s="77">
        <f t="shared" si="2"/>
        <v>0</v>
      </c>
      <c r="AV15" s="77">
        <f t="shared" si="2"/>
        <v>24.877980143</v>
      </c>
      <c r="AW15" s="77">
        <f t="shared" si="2"/>
        <v>34.223601419000005</v>
      </c>
      <c r="AX15" s="77">
        <f t="shared" si="2"/>
        <v>6.222566717</v>
      </c>
      <c r="AY15" s="77">
        <f t="shared" si="2"/>
        <v>0</v>
      </c>
      <c r="AZ15" s="77">
        <f t="shared" si="2"/>
        <v>104.646922213</v>
      </c>
      <c r="BA15" s="77">
        <f t="shared" si="2"/>
        <v>0</v>
      </c>
      <c r="BB15" s="77">
        <f t="shared" si="2"/>
        <v>0</v>
      </c>
      <c r="BC15" s="77">
        <f t="shared" si="2"/>
        <v>0</v>
      </c>
      <c r="BD15" s="77">
        <f t="shared" si="2"/>
        <v>0</v>
      </c>
      <c r="BE15" s="77">
        <f t="shared" si="2"/>
        <v>0</v>
      </c>
      <c r="BF15" s="77">
        <f t="shared" si="2"/>
        <v>6.501975483000001</v>
      </c>
      <c r="BG15" s="77">
        <f t="shared" si="2"/>
        <v>0.058546293</v>
      </c>
      <c r="BH15" s="77">
        <f t="shared" si="2"/>
        <v>0</v>
      </c>
      <c r="BI15" s="77">
        <f t="shared" si="2"/>
        <v>0</v>
      </c>
      <c r="BJ15" s="77">
        <f t="shared" si="2"/>
        <v>5.366070929999999</v>
      </c>
      <c r="BK15" s="110">
        <f>SUM(BK13:BK14)</f>
        <v>479.66361891500003</v>
      </c>
      <c r="BL15" s="86"/>
    </row>
    <row r="16" spans="1:64" ht="12.75">
      <c r="A16" s="10" t="s">
        <v>69</v>
      </c>
      <c r="B16" s="17" t="s">
        <v>10</v>
      </c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S16" s="135"/>
      <c r="AT16" s="135"/>
      <c r="AU16" s="135"/>
      <c r="AV16" s="135"/>
      <c r="AW16" s="135"/>
      <c r="AX16" s="135"/>
      <c r="AY16" s="135"/>
      <c r="AZ16" s="135"/>
      <c r="BA16" s="135"/>
      <c r="BB16" s="135"/>
      <c r="BC16" s="135"/>
      <c r="BD16" s="135"/>
      <c r="BE16" s="135"/>
      <c r="BF16" s="135"/>
      <c r="BG16" s="135"/>
      <c r="BH16" s="135"/>
      <c r="BI16" s="135"/>
      <c r="BJ16" s="135"/>
      <c r="BK16" s="151"/>
      <c r="BL16" s="86"/>
    </row>
    <row r="17" spans="1:64" ht="12.75">
      <c r="A17" s="10"/>
      <c r="B17" s="106" t="s">
        <v>136</v>
      </c>
      <c r="C17" s="47">
        <v>0</v>
      </c>
      <c r="D17" s="45">
        <v>0</v>
      </c>
      <c r="E17" s="40">
        <v>0</v>
      </c>
      <c r="F17" s="40">
        <v>0</v>
      </c>
      <c r="G17" s="46">
        <v>0</v>
      </c>
      <c r="H17" s="63">
        <v>0.020242002</v>
      </c>
      <c r="I17" s="40">
        <v>6.54456401</v>
      </c>
      <c r="J17" s="40">
        <v>0</v>
      </c>
      <c r="K17" s="40">
        <v>0</v>
      </c>
      <c r="L17" s="46">
        <v>3.033153705</v>
      </c>
      <c r="M17" s="63">
        <v>0</v>
      </c>
      <c r="N17" s="45">
        <v>0</v>
      </c>
      <c r="O17" s="40">
        <v>0</v>
      </c>
      <c r="P17" s="40">
        <v>0</v>
      </c>
      <c r="Q17" s="46">
        <v>0</v>
      </c>
      <c r="R17" s="63">
        <v>0.001153716</v>
      </c>
      <c r="S17" s="40">
        <v>0</v>
      </c>
      <c r="T17" s="40">
        <v>0</v>
      </c>
      <c r="U17" s="40">
        <v>0</v>
      </c>
      <c r="V17" s="46">
        <v>0</v>
      </c>
      <c r="W17" s="63">
        <v>0</v>
      </c>
      <c r="X17" s="40">
        <v>0</v>
      </c>
      <c r="Y17" s="40">
        <v>0</v>
      </c>
      <c r="Z17" s="40">
        <v>0</v>
      </c>
      <c r="AA17" s="46">
        <v>0</v>
      </c>
      <c r="AB17" s="63">
        <v>0</v>
      </c>
      <c r="AC17" s="40">
        <v>0</v>
      </c>
      <c r="AD17" s="40">
        <v>0</v>
      </c>
      <c r="AE17" s="40">
        <v>0</v>
      </c>
      <c r="AF17" s="46">
        <v>0</v>
      </c>
      <c r="AG17" s="63">
        <v>0</v>
      </c>
      <c r="AH17" s="40">
        <v>0</v>
      </c>
      <c r="AI17" s="40">
        <v>0</v>
      </c>
      <c r="AJ17" s="40">
        <v>0</v>
      </c>
      <c r="AK17" s="46">
        <v>0</v>
      </c>
      <c r="AL17" s="63">
        <v>0</v>
      </c>
      <c r="AM17" s="40">
        <v>0</v>
      </c>
      <c r="AN17" s="40">
        <v>0</v>
      </c>
      <c r="AO17" s="40">
        <v>0</v>
      </c>
      <c r="AP17" s="46">
        <v>0</v>
      </c>
      <c r="AQ17" s="63">
        <v>0</v>
      </c>
      <c r="AR17" s="45">
        <v>0</v>
      </c>
      <c r="AS17" s="40">
        <v>0</v>
      </c>
      <c r="AT17" s="40">
        <v>0</v>
      </c>
      <c r="AU17" s="46">
        <v>0</v>
      </c>
      <c r="AV17" s="63">
        <v>0.015880834</v>
      </c>
      <c r="AW17" s="40">
        <v>4.938220332</v>
      </c>
      <c r="AX17" s="40">
        <v>0</v>
      </c>
      <c r="AY17" s="40">
        <v>0</v>
      </c>
      <c r="AZ17" s="46">
        <v>2.157151029</v>
      </c>
      <c r="BA17" s="63">
        <v>0</v>
      </c>
      <c r="BB17" s="45">
        <v>0</v>
      </c>
      <c r="BC17" s="40">
        <v>0</v>
      </c>
      <c r="BD17" s="40">
        <v>0</v>
      </c>
      <c r="BE17" s="46">
        <v>0</v>
      </c>
      <c r="BF17" s="63">
        <v>0.001249148</v>
      </c>
      <c r="BG17" s="45">
        <v>6.246E-05</v>
      </c>
      <c r="BH17" s="40">
        <v>0</v>
      </c>
      <c r="BI17" s="40">
        <v>0</v>
      </c>
      <c r="BJ17" s="48">
        <v>0.186747626</v>
      </c>
      <c r="BK17" s="108">
        <f>SUM(C17:BJ17)</f>
        <v>16.898424862</v>
      </c>
      <c r="BL17" s="86"/>
    </row>
    <row r="18" spans="1:64" ht="12.75">
      <c r="A18" s="10"/>
      <c r="B18" s="106" t="s">
        <v>135</v>
      </c>
      <c r="C18" s="47">
        <v>0</v>
      </c>
      <c r="D18" s="45">
        <v>12.38166</v>
      </c>
      <c r="E18" s="40">
        <v>0</v>
      </c>
      <c r="F18" s="40">
        <v>0</v>
      </c>
      <c r="G18" s="46">
        <v>0</v>
      </c>
      <c r="H18" s="63">
        <v>0.13432814</v>
      </c>
      <c r="I18" s="40">
        <v>28.985977275</v>
      </c>
      <c r="J18" s="40">
        <v>0</v>
      </c>
      <c r="K18" s="40">
        <v>0</v>
      </c>
      <c r="L18" s="46">
        <v>3.221501031</v>
      </c>
      <c r="M18" s="63">
        <v>0</v>
      </c>
      <c r="N18" s="45">
        <v>0</v>
      </c>
      <c r="O18" s="40">
        <v>0</v>
      </c>
      <c r="P18" s="40">
        <v>0</v>
      </c>
      <c r="Q18" s="46">
        <v>0</v>
      </c>
      <c r="R18" s="63">
        <v>0.03714486</v>
      </c>
      <c r="S18" s="40">
        <v>0</v>
      </c>
      <c r="T18" s="40">
        <v>0</v>
      </c>
      <c r="U18" s="40">
        <v>0</v>
      </c>
      <c r="V18" s="46">
        <v>2.31425607</v>
      </c>
      <c r="W18" s="63">
        <v>0</v>
      </c>
      <c r="X18" s="40">
        <v>0</v>
      </c>
      <c r="Y18" s="40">
        <v>0</v>
      </c>
      <c r="Z18" s="40">
        <v>0</v>
      </c>
      <c r="AA18" s="46">
        <v>0</v>
      </c>
      <c r="AB18" s="63">
        <v>0</v>
      </c>
      <c r="AC18" s="40">
        <v>0</v>
      </c>
      <c r="AD18" s="40">
        <v>0</v>
      </c>
      <c r="AE18" s="40">
        <v>0</v>
      </c>
      <c r="AF18" s="46">
        <v>0</v>
      </c>
      <c r="AG18" s="63">
        <v>0</v>
      </c>
      <c r="AH18" s="40">
        <v>0</v>
      </c>
      <c r="AI18" s="40">
        <v>0</v>
      </c>
      <c r="AJ18" s="40">
        <v>0</v>
      </c>
      <c r="AK18" s="46">
        <v>0</v>
      </c>
      <c r="AL18" s="63">
        <v>0</v>
      </c>
      <c r="AM18" s="40">
        <v>0</v>
      </c>
      <c r="AN18" s="40">
        <v>0</v>
      </c>
      <c r="AO18" s="40">
        <v>0</v>
      </c>
      <c r="AP18" s="46">
        <v>0</v>
      </c>
      <c r="AQ18" s="63">
        <v>0</v>
      </c>
      <c r="AR18" s="45">
        <v>0</v>
      </c>
      <c r="AS18" s="40">
        <v>0</v>
      </c>
      <c r="AT18" s="40">
        <v>0</v>
      </c>
      <c r="AU18" s="46">
        <v>0</v>
      </c>
      <c r="AV18" s="63">
        <v>0.134771809</v>
      </c>
      <c r="AW18" s="40">
        <v>3.035383753</v>
      </c>
      <c r="AX18" s="40">
        <v>0</v>
      </c>
      <c r="AY18" s="40">
        <v>0</v>
      </c>
      <c r="AZ18" s="46">
        <v>9.304242924</v>
      </c>
      <c r="BA18" s="63">
        <v>0</v>
      </c>
      <c r="BB18" s="45">
        <v>0</v>
      </c>
      <c r="BC18" s="40">
        <v>0</v>
      </c>
      <c r="BD18" s="40">
        <v>0</v>
      </c>
      <c r="BE18" s="46">
        <v>0</v>
      </c>
      <c r="BF18" s="63">
        <v>0.058328538</v>
      </c>
      <c r="BG18" s="45">
        <v>0</v>
      </c>
      <c r="BH18" s="40">
        <v>0</v>
      </c>
      <c r="BI18" s="40">
        <v>0</v>
      </c>
      <c r="BJ18" s="48">
        <v>0.129313133</v>
      </c>
      <c r="BK18" s="108">
        <f>SUM(C18:BJ18)</f>
        <v>59.73690753299999</v>
      </c>
      <c r="BL18" s="86"/>
    </row>
    <row r="19" spans="1:64" ht="12.75">
      <c r="A19" s="10"/>
      <c r="B19" s="106" t="s">
        <v>152</v>
      </c>
      <c r="C19" s="47">
        <v>0</v>
      </c>
      <c r="D19" s="45">
        <v>0.300258487</v>
      </c>
      <c r="E19" s="40">
        <v>0</v>
      </c>
      <c r="F19" s="40">
        <v>0</v>
      </c>
      <c r="G19" s="46">
        <v>0</v>
      </c>
      <c r="H19" s="63">
        <v>0.288377618</v>
      </c>
      <c r="I19" s="40">
        <v>3.003185387</v>
      </c>
      <c r="J19" s="40">
        <v>0</v>
      </c>
      <c r="K19" s="40">
        <v>0</v>
      </c>
      <c r="L19" s="46">
        <v>4.575038625</v>
      </c>
      <c r="M19" s="63">
        <v>0</v>
      </c>
      <c r="N19" s="45">
        <v>0</v>
      </c>
      <c r="O19" s="40">
        <v>0</v>
      </c>
      <c r="P19" s="40">
        <v>0</v>
      </c>
      <c r="Q19" s="46">
        <v>0</v>
      </c>
      <c r="R19" s="63">
        <v>0.04272678</v>
      </c>
      <c r="S19" s="40">
        <v>0</v>
      </c>
      <c r="T19" s="40">
        <v>0</v>
      </c>
      <c r="U19" s="40">
        <v>0</v>
      </c>
      <c r="V19" s="46">
        <v>0.193606672</v>
      </c>
      <c r="W19" s="63">
        <v>0</v>
      </c>
      <c r="X19" s="40">
        <v>0</v>
      </c>
      <c r="Y19" s="40">
        <v>0</v>
      </c>
      <c r="Z19" s="40">
        <v>0</v>
      </c>
      <c r="AA19" s="46">
        <v>0</v>
      </c>
      <c r="AB19" s="63">
        <v>0</v>
      </c>
      <c r="AC19" s="40">
        <v>0</v>
      </c>
      <c r="AD19" s="40">
        <v>0</v>
      </c>
      <c r="AE19" s="40">
        <v>0</v>
      </c>
      <c r="AF19" s="46">
        <v>0</v>
      </c>
      <c r="AG19" s="63">
        <v>0</v>
      </c>
      <c r="AH19" s="40">
        <v>0</v>
      </c>
      <c r="AI19" s="40">
        <v>0</v>
      </c>
      <c r="AJ19" s="40">
        <v>0</v>
      </c>
      <c r="AK19" s="46">
        <v>0</v>
      </c>
      <c r="AL19" s="63">
        <v>0</v>
      </c>
      <c r="AM19" s="40">
        <v>0</v>
      </c>
      <c r="AN19" s="40">
        <v>0</v>
      </c>
      <c r="AO19" s="40">
        <v>0</v>
      </c>
      <c r="AP19" s="46">
        <v>0</v>
      </c>
      <c r="AQ19" s="63">
        <v>0</v>
      </c>
      <c r="AR19" s="45">
        <v>0</v>
      </c>
      <c r="AS19" s="40">
        <v>0</v>
      </c>
      <c r="AT19" s="40">
        <v>0</v>
      </c>
      <c r="AU19" s="46">
        <v>0</v>
      </c>
      <c r="AV19" s="63">
        <v>0.056746933</v>
      </c>
      <c r="AW19" s="40">
        <v>12.482200313</v>
      </c>
      <c r="AX19" s="40">
        <v>0</v>
      </c>
      <c r="AY19" s="40">
        <v>0</v>
      </c>
      <c r="AZ19" s="46">
        <v>3.682916863</v>
      </c>
      <c r="BA19" s="63">
        <v>0</v>
      </c>
      <c r="BB19" s="45">
        <v>0</v>
      </c>
      <c r="BC19" s="40">
        <v>0</v>
      </c>
      <c r="BD19" s="40">
        <v>0</v>
      </c>
      <c r="BE19" s="46">
        <v>0</v>
      </c>
      <c r="BF19" s="63">
        <v>0.016813907</v>
      </c>
      <c r="BG19" s="45">
        <v>0</v>
      </c>
      <c r="BH19" s="40">
        <v>0</v>
      </c>
      <c r="BI19" s="40">
        <v>0</v>
      </c>
      <c r="BJ19" s="48">
        <v>0.136612987</v>
      </c>
      <c r="BK19" s="108">
        <f>SUM(C19:BJ19)</f>
        <v>24.778484572</v>
      </c>
      <c r="BL19" s="86"/>
    </row>
    <row r="20" spans="1:64" ht="12.75">
      <c r="A20" s="10"/>
      <c r="B20" s="106" t="s">
        <v>137</v>
      </c>
      <c r="C20" s="47">
        <v>0</v>
      </c>
      <c r="D20" s="45">
        <v>6.113706665</v>
      </c>
      <c r="E20" s="40">
        <v>0</v>
      </c>
      <c r="F20" s="40">
        <v>0</v>
      </c>
      <c r="G20" s="46">
        <v>0</v>
      </c>
      <c r="H20" s="63">
        <v>0.08889317</v>
      </c>
      <c r="I20" s="40">
        <v>0.611370667</v>
      </c>
      <c r="J20" s="40">
        <v>0</v>
      </c>
      <c r="K20" s="40">
        <v>0</v>
      </c>
      <c r="L20" s="46">
        <v>3.011611904</v>
      </c>
      <c r="M20" s="63">
        <v>0</v>
      </c>
      <c r="N20" s="45">
        <v>0</v>
      </c>
      <c r="O20" s="40">
        <v>0</v>
      </c>
      <c r="P20" s="40">
        <v>0</v>
      </c>
      <c r="Q20" s="46">
        <v>0</v>
      </c>
      <c r="R20" s="63">
        <v>0.036682179</v>
      </c>
      <c r="S20" s="40">
        <v>0</v>
      </c>
      <c r="T20" s="40">
        <v>0</v>
      </c>
      <c r="U20" s="40">
        <v>0</v>
      </c>
      <c r="V20" s="46">
        <v>1.956386133</v>
      </c>
      <c r="W20" s="63">
        <v>0</v>
      </c>
      <c r="X20" s="40">
        <v>0</v>
      </c>
      <c r="Y20" s="40">
        <v>0</v>
      </c>
      <c r="Z20" s="40">
        <v>0</v>
      </c>
      <c r="AA20" s="46">
        <v>0</v>
      </c>
      <c r="AB20" s="63">
        <v>0</v>
      </c>
      <c r="AC20" s="40">
        <v>0</v>
      </c>
      <c r="AD20" s="40">
        <v>0</v>
      </c>
      <c r="AE20" s="40">
        <v>0</v>
      </c>
      <c r="AF20" s="46">
        <v>0</v>
      </c>
      <c r="AG20" s="63">
        <v>0</v>
      </c>
      <c r="AH20" s="40">
        <v>0</v>
      </c>
      <c r="AI20" s="40">
        <v>0</v>
      </c>
      <c r="AJ20" s="40">
        <v>0</v>
      </c>
      <c r="AK20" s="46">
        <v>0</v>
      </c>
      <c r="AL20" s="63">
        <v>0</v>
      </c>
      <c r="AM20" s="40">
        <v>0</v>
      </c>
      <c r="AN20" s="40">
        <v>0</v>
      </c>
      <c r="AO20" s="40">
        <v>0</v>
      </c>
      <c r="AP20" s="46">
        <v>0</v>
      </c>
      <c r="AQ20" s="63">
        <v>0</v>
      </c>
      <c r="AR20" s="45">
        <v>0</v>
      </c>
      <c r="AS20" s="40">
        <v>0</v>
      </c>
      <c r="AT20" s="40">
        <v>0</v>
      </c>
      <c r="AU20" s="46">
        <v>0</v>
      </c>
      <c r="AV20" s="63">
        <v>0.203010595</v>
      </c>
      <c r="AW20" s="40">
        <v>4.307651159</v>
      </c>
      <c r="AX20" s="40">
        <v>0</v>
      </c>
      <c r="AY20" s="40">
        <v>0</v>
      </c>
      <c r="AZ20" s="46">
        <v>9.570892291</v>
      </c>
      <c r="BA20" s="63">
        <v>0</v>
      </c>
      <c r="BB20" s="45">
        <v>0</v>
      </c>
      <c r="BC20" s="40">
        <v>0</v>
      </c>
      <c r="BD20" s="40">
        <v>0</v>
      </c>
      <c r="BE20" s="46">
        <v>0</v>
      </c>
      <c r="BF20" s="63">
        <v>0.001579785</v>
      </c>
      <c r="BG20" s="45">
        <v>0</v>
      </c>
      <c r="BH20" s="40">
        <v>0</v>
      </c>
      <c r="BI20" s="40">
        <v>0</v>
      </c>
      <c r="BJ20" s="48">
        <v>0.085059356</v>
      </c>
      <c r="BK20" s="108">
        <f>SUM(C20:BJ20)</f>
        <v>25.986843904</v>
      </c>
      <c r="BL20" s="86"/>
    </row>
    <row r="21" spans="1:64" ht="12.75">
      <c r="A21" s="31"/>
      <c r="B21" s="32" t="s">
        <v>98</v>
      </c>
      <c r="C21" s="95">
        <f aca="true" t="shared" si="3" ref="C21:AH21">SUM(C17:C20)</f>
        <v>0</v>
      </c>
      <c r="D21" s="78">
        <f t="shared" si="3"/>
        <v>18.795625152</v>
      </c>
      <c r="E21" s="78">
        <f t="shared" si="3"/>
        <v>0</v>
      </c>
      <c r="F21" s="78">
        <f t="shared" si="3"/>
        <v>0</v>
      </c>
      <c r="G21" s="78">
        <f t="shared" si="3"/>
        <v>0</v>
      </c>
      <c r="H21" s="78">
        <f t="shared" si="3"/>
        <v>0.53184093</v>
      </c>
      <c r="I21" s="78">
        <f t="shared" si="3"/>
        <v>39.145097339</v>
      </c>
      <c r="J21" s="78">
        <f t="shared" si="3"/>
        <v>0</v>
      </c>
      <c r="K21" s="78">
        <f t="shared" si="3"/>
        <v>0</v>
      </c>
      <c r="L21" s="78">
        <f t="shared" si="3"/>
        <v>13.841305265</v>
      </c>
      <c r="M21" s="78">
        <f t="shared" si="3"/>
        <v>0</v>
      </c>
      <c r="N21" s="78">
        <f t="shared" si="3"/>
        <v>0</v>
      </c>
      <c r="O21" s="78">
        <f t="shared" si="3"/>
        <v>0</v>
      </c>
      <c r="P21" s="78">
        <f t="shared" si="3"/>
        <v>0</v>
      </c>
      <c r="Q21" s="78">
        <f t="shared" si="3"/>
        <v>0</v>
      </c>
      <c r="R21" s="78">
        <f t="shared" si="3"/>
        <v>0.117707535</v>
      </c>
      <c r="S21" s="78">
        <f t="shared" si="3"/>
        <v>0</v>
      </c>
      <c r="T21" s="78">
        <f t="shared" si="3"/>
        <v>0</v>
      </c>
      <c r="U21" s="78">
        <f t="shared" si="3"/>
        <v>0</v>
      </c>
      <c r="V21" s="78">
        <f t="shared" si="3"/>
        <v>4.464248875</v>
      </c>
      <c r="W21" s="78">
        <f t="shared" si="3"/>
        <v>0</v>
      </c>
      <c r="X21" s="78">
        <f t="shared" si="3"/>
        <v>0</v>
      </c>
      <c r="Y21" s="78">
        <f t="shared" si="3"/>
        <v>0</v>
      </c>
      <c r="Z21" s="78">
        <f t="shared" si="3"/>
        <v>0</v>
      </c>
      <c r="AA21" s="78">
        <f t="shared" si="3"/>
        <v>0</v>
      </c>
      <c r="AB21" s="78">
        <f t="shared" si="3"/>
        <v>0</v>
      </c>
      <c r="AC21" s="78">
        <f t="shared" si="3"/>
        <v>0</v>
      </c>
      <c r="AD21" s="78">
        <f t="shared" si="3"/>
        <v>0</v>
      </c>
      <c r="AE21" s="78">
        <f t="shared" si="3"/>
        <v>0</v>
      </c>
      <c r="AF21" s="78">
        <f t="shared" si="3"/>
        <v>0</v>
      </c>
      <c r="AG21" s="78">
        <f t="shared" si="3"/>
        <v>0</v>
      </c>
      <c r="AH21" s="78">
        <f t="shared" si="3"/>
        <v>0</v>
      </c>
      <c r="AI21" s="78">
        <f aca="true" t="shared" si="4" ref="AI21:BN21">SUM(AI17:AI20)</f>
        <v>0</v>
      </c>
      <c r="AJ21" s="78">
        <f t="shared" si="4"/>
        <v>0</v>
      </c>
      <c r="AK21" s="78">
        <f t="shared" si="4"/>
        <v>0</v>
      </c>
      <c r="AL21" s="78">
        <f t="shared" si="4"/>
        <v>0</v>
      </c>
      <c r="AM21" s="78">
        <f t="shared" si="4"/>
        <v>0</v>
      </c>
      <c r="AN21" s="78">
        <f t="shared" si="4"/>
        <v>0</v>
      </c>
      <c r="AO21" s="78">
        <f t="shared" si="4"/>
        <v>0</v>
      </c>
      <c r="AP21" s="78">
        <f t="shared" si="4"/>
        <v>0</v>
      </c>
      <c r="AQ21" s="78">
        <f t="shared" si="4"/>
        <v>0</v>
      </c>
      <c r="AR21" s="78">
        <f t="shared" si="4"/>
        <v>0</v>
      </c>
      <c r="AS21" s="78">
        <f t="shared" si="4"/>
        <v>0</v>
      </c>
      <c r="AT21" s="78">
        <f t="shared" si="4"/>
        <v>0</v>
      </c>
      <c r="AU21" s="78">
        <f t="shared" si="4"/>
        <v>0</v>
      </c>
      <c r="AV21" s="78">
        <f t="shared" si="4"/>
        <v>0.410410171</v>
      </c>
      <c r="AW21" s="78">
        <f t="shared" si="4"/>
        <v>24.763455556999997</v>
      </c>
      <c r="AX21" s="78">
        <f t="shared" si="4"/>
        <v>0</v>
      </c>
      <c r="AY21" s="78">
        <f t="shared" si="4"/>
        <v>0</v>
      </c>
      <c r="AZ21" s="78">
        <f t="shared" si="4"/>
        <v>24.715203107</v>
      </c>
      <c r="BA21" s="78">
        <f t="shared" si="4"/>
        <v>0</v>
      </c>
      <c r="BB21" s="78">
        <f t="shared" si="4"/>
        <v>0</v>
      </c>
      <c r="BC21" s="78">
        <f t="shared" si="4"/>
        <v>0</v>
      </c>
      <c r="BD21" s="78">
        <f t="shared" si="4"/>
        <v>0</v>
      </c>
      <c r="BE21" s="78">
        <f t="shared" si="4"/>
        <v>0</v>
      </c>
      <c r="BF21" s="78">
        <f t="shared" si="4"/>
        <v>0.077971378</v>
      </c>
      <c r="BG21" s="78">
        <f t="shared" si="4"/>
        <v>6.246E-05</v>
      </c>
      <c r="BH21" s="78">
        <f t="shared" si="4"/>
        <v>0</v>
      </c>
      <c r="BI21" s="78">
        <f t="shared" si="4"/>
        <v>0</v>
      </c>
      <c r="BJ21" s="78">
        <f t="shared" si="4"/>
        <v>0.537733102</v>
      </c>
      <c r="BK21" s="111">
        <f t="shared" si="4"/>
        <v>127.40066087099999</v>
      </c>
      <c r="BL21" s="86"/>
    </row>
    <row r="22" spans="1:64" ht="12.75">
      <c r="A22" s="10" t="s">
        <v>70</v>
      </c>
      <c r="B22" s="17" t="s">
        <v>13</v>
      </c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  <c r="AS22" s="135"/>
      <c r="AT22" s="135"/>
      <c r="AU22" s="135"/>
      <c r="AV22" s="135"/>
      <c r="AW22" s="135"/>
      <c r="AX22" s="135"/>
      <c r="AY22" s="135"/>
      <c r="AZ22" s="135"/>
      <c r="BA22" s="135"/>
      <c r="BB22" s="135"/>
      <c r="BC22" s="135"/>
      <c r="BD22" s="135"/>
      <c r="BE22" s="135"/>
      <c r="BF22" s="135"/>
      <c r="BG22" s="135"/>
      <c r="BH22" s="135"/>
      <c r="BI22" s="135"/>
      <c r="BJ22" s="135"/>
      <c r="BK22" s="152"/>
      <c r="BL22" s="86"/>
    </row>
    <row r="23" spans="1:64" ht="12.75">
      <c r="A23" s="10"/>
      <c r="B23" s="18" t="s">
        <v>31</v>
      </c>
      <c r="C23" s="96"/>
      <c r="D23" s="50"/>
      <c r="E23" s="51"/>
      <c r="F23" s="51"/>
      <c r="G23" s="52"/>
      <c r="H23" s="49"/>
      <c r="I23" s="51"/>
      <c r="J23" s="51"/>
      <c r="K23" s="51"/>
      <c r="L23" s="52"/>
      <c r="M23" s="49"/>
      <c r="N23" s="50"/>
      <c r="O23" s="51"/>
      <c r="P23" s="51"/>
      <c r="Q23" s="52"/>
      <c r="R23" s="49"/>
      <c r="S23" s="51"/>
      <c r="T23" s="51"/>
      <c r="U23" s="51"/>
      <c r="V23" s="52"/>
      <c r="W23" s="49"/>
      <c r="X23" s="51"/>
      <c r="Y23" s="51"/>
      <c r="Z23" s="51"/>
      <c r="AA23" s="52"/>
      <c r="AB23" s="49"/>
      <c r="AC23" s="51"/>
      <c r="AD23" s="51"/>
      <c r="AE23" s="51"/>
      <c r="AF23" s="52"/>
      <c r="AG23" s="49"/>
      <c r="AH23" s="51"/>
      <c r="AI23" s="51"/>
      <c r="AJ23" s="51"/>
      <c r="AK23" s="52"/>
      <c r="AL23" s="49"/>
      <c r="AM23" s="51"/>
      <c r="AN23" s="51"/>
      <c r="AO23" s="51"/>
      <c r="AP23" s="52"/>
      <c r="AQ23" s="49"/>
      <c r="AR23" s="50"/>
      <c r="AS23" s="51"/>
      <c r="AT23" s="51"/>
      <c r="AU23" s="52"/>
      <c r="AV23" s="49"/>
      <c r="AW23" s="51"/>
      <c r="AX23" s="51"/>
      <c r="AY23" s="51"/>
      <c r="AZ23" s="52"/>
      <c r="BA23" s="49"/>
      <c r="BB23" s="50"/>
      <c r="BC23" s="51"/>
      <c r="BD23" s="51"/>
      <c r="BE23" s="52"/>
      <c r="BF23" s="49"/>
      <c r="BG23" s="50"/>
      <c r="BH23" s="51"/>
      <c r="BI23" s="51"/>
      <c r="BJ23" s="52"/>
      <c r="BK23" s="53"/>
      <c r="BL23" s="86"/>
    </row>
    <row r="24" spans="1:64" ht="12.75">
      <c r="A24" s="31"/>
      <c r="B24" s="32" t="s">
        <v>83</v>
      </c>
      <c r="C24" s="97"/>
      <c r="D24" s="55"/>
      <c r="E24" s="55"/>
      <c r="F24" s="55"/>
      <c r="G24" s="56"/>
      <c r="H24" s="54"/>
      <c r="I24" s="55"/>
      <c r="J24" s="55"/>
      <c r="K24" s="55"/>
      <c r="L24" s="56"/>
      <c r="M24" s="54"/>
      <c r="N24" s="55"/>
      <c r="O24" s="55"/>
      <c r="P24" s="55"/>
      <c r="Q24" s="56"/>
      <c r="R24" s="54"/>
      <c r="S24" s="55"/>
      <c r="T24" s="55"/>
      <c r="U24" s="55"/>
      <c r="V24" s="56"/>
      <c r="W24" s="54"/>
      <c r="X24" s="55"/>
      <c r="Y24" s="55"/>
      <c r="Z24" s="55"/>
      <c r="AA24" s="56"/>
      <c r="AB24" s="54"/>
      <c r="AC24" s="55"/>
      <c r="AD24" s="55"/>
      <c r="AE24" s="55"/>
      <c r="AF24" s="56"/>
      <c r="AG24" s="54"/>
      <c r="AH24" s="55"/>
      <c r="AI24" s="55"/>
      <c r="AJ24" s="55"/>
      <c r="AK24" s="56"/>
      <c r="AL24" s="54"/>
      <c r="AM24" s="55"/>
      <c r="AN24" s="55"/>
      <c r="AO24" s="55"/>
      <c r="AP24" s="56"/>
      <c r="AQ24" s="54"/>
      <c r="AR24" s="55"/>
      <c r="AS24" s="55"/>
      <c r="AT24" s="55"/>
      <c r="AU24" s="56"/>
      <c r="AV24" s="54"/>
      <c r="AW24" s="55"/>
      <c r="AX24" s="55"/>
      <c r="AY24" s="55"/>
      <c r="AZ24" s="56"/>
      <c r="BA24" s="54"/>
      <c r="BB24" s="55"/>
      <c r="BC24" s="55"/>
      <c r="BD24" s="55"/>
      <c r="BE24" s="56"/>
      <c r="BF24" s="54"/>
      <c r="BG24" s="55"/>
      <c r="BH24" s="55"/>
      <c r="BI24" s="55"/>
      <c r="BJ24" s="56"/>
      <c r="BK24" s="57"/>
      <c r="BL24" s="86"/>
    </row>
    <row r="25" spans="1:64" ht="12.75">
      <c r="A25" s="10" t="s">
        <v>72</v>
      </c>
      <c r="B25" s="21" t="s">
        <v>87</v>
      </c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  <c r="AQ25" s="135"/>
      <c r="AR25" s="135"/>
      <c r="AS25" s="135"/>
      <c r="AT25" s="135"/>
      <c r="AU25" s="135"/>
      <c r="AV25" s="135"/>
      <c r="AW25" s="135"/>
      <c r="AX25" s="135"/>
      <c r="AY25" s="135"/>
      <c r="AZ25" s="135"/>
      <c r="BA25" s="135"/>
      <c r="BB25" s="135"/>
      <c r="BC25" s="135"/>
      <c r="BD25" s="135"/>
      <c r="BE25" s="135"/>
      <c r="BF25" s="135"/>
      <c r="BG25" s="135"/>
      <c r="BH25" s="135"/>
      <c r="BI25" s="135"/>
      <c r="BJ25" s="135"/>
      <c r="BK25" s="136"/>
      <c r="BL25" s="86"/>
    </row>
    <row r="26" spans="1:64" ht="12.75">
      <c r="A26" s="10"/>
      <c r="B26" s="18" t="s">
        <v>31</v>
      </c>
      <c r="C26" s="96"/>
      <c r="D26" s="50"/>
      <c r="E26" s="51"/>
      <c r="F26" s="51"/>
      <c r="G26" s="52"/>
      <c r="H26" s="49"/>
      <c r="I26" s="51"/>
      <c r="J26" s="51"/>
      <c r="K26" s="51"/>
      <c r="L26" s="52"/>
      <c r="M26" s="49"/>
      <c r="N26" s="50"/>
      <c r="O26" s="51"/>
      <c r="P26" s="51"/>
      <c r="Q26" s="52"/>
      <c r="R26" s="49"/>
      <c r="S26" s="51"/>
      <c r="T26" s="51"/>
      <c r="U26" s="51"/>
      <c r="V26" s="52"/>
      <c r="W26" s="49"/>
      <c r="X26" s="51"/>
      <c r="Y26" s="51"/>
      <c r="Z26" s="51"/>
      <c r="AA26" s="52"/>
      <c r="AB26" s="49"/>
      <c r="AC26" s="51"/>
      <c r="AD26" s="51"/>
      <c r="AE26" s="51"/>
      <c r="AF26" s="52"/>
      <c r="AG26" s="49"/>
      <c r="AH26" s="51"/>
      <c r="AI26" s="51"/>
      <c r="AJ26" s="51"/>
      <c r="AK26" s="52"/>
      <c r="AL26" s="49"/>
      <c r="AM26" s="51"/>
      <c r="AN26" s="51"/>
      <c r="AO26" s="51"/>
      <c r="AP26" s="52"/>
      <c r="AQ26" s="49"/>
      <c r="AR26" s="50"/>
      <c r="AS26" s="51"/>
      <c r="AT26" s="51"/>
      <c r="AU26" s="52"/>
      <c r="AV26" s="49"/>
      <c r="AW26" s="51"/>
      <c r="AX26" s="51"/>
      <c r="AY26" s="51"/>
      <c r="AZ26" s="52"/>
      <c r="BA26" s="49"/>
      <c r="BB26" s="50"/>
      <c r="BC26" s="51"/>
      <c r="BD26" s="51"/>
      <c r="BE26" s="52"/>
      <c r="BF26" s="49"/>
      <c r="BG26" s="50"/>
      <c r="BH26" s="51"/>
      <c r="BI26" s="51"/>
      <c r="BJ26" s="52"/>
      <c r="BK26" s="53"/>
      <c r="BL26" s="86"/>
    </row>
    <row r="27" spans="1:64" ht="12.75">
      <c r="A27" s="31"/>
      <c r="B27" s="32" t="s">
        <v>82</v>
      </c>
      <c r="C27" s="97"/>
      <c r="D27" s="55"/>
      <c r="E27" s="55"/>
      <c r="F27" s="55"/>
      <c r="G27" s="56"/>
      <c r="H27" s="54"/>
      <c r="I27" s="55"/>
      <c r="J27" s="55"/>
      <c r="K27" s="55"/>
      <c r="L27" s="56"/>
      <c r="M27" s="54"/>
      <c r="N27" s="55"/>
      <c r="O27" s="55"/>
      <c r="P27" s="55"/>
      <c r="Q27" s="56"/>
      <c r="R27" s="54"/>
      <c r="S27" s="55"/>
      <c r="T27" s="55"/>
      <c r="U27" s="55"/>
      <c r="V27" s="56"/>
      <c r="W27" s="54"/>
      <c r="X27" s="55"/>
      <c r="Y27" s="55"/>
      <c r="Z27" s="55"/>
      <c r="AA27" s="56"/>
      <c r="AB27" s="54"/>
      <c r="AC27" s="55"/>
      <c r="AD27" s="55"/>
      <c r="AE27" s="55"/>
      <c r="AF27" s="56"/>
      <c r="AG27" s="54"/>
      <c r="AH27" s="55"/>
      <c r="AI27" s="55"/>
      <c r="AJ27" s="55"/>
      <c r="AK27" s="56"/>
      <c r="AL27" s="54"/>
      <c r="AM27" s="55"/>
      <c r="AN27" s="55"/>
      <c r="AO27" s="55"/>
      <c r="AP27" s="56"/>
      <c r="AQ27" s="54"/>
      <c r="AR27" s="55"/>
      <c r="AS27" s="55"/>
      <c r="AT27" s="55"/>
      <c r="AU27" s="56"/>
      <c r="AV27" s="54"/>
      <c r="AW27" s="55"/>
      <c r="AX27" s="55"/>
      <c r="AY27" s="55"/>
      <c r="AZ27" s="56"/>
      <c r="BA27" s="54"/>
      <c r="BB27" s="55"/>
      <c r="BC27" s="55"/>
      <c r="BD27" s="55"/>
      <c r="BE27" s="56"/>
      <c r="BF27" s="54"/>
      <c r="BG27" s="55"/>
      <c r="BH27" s="55"/>
      <c r="BI27" s="55"/>
      <c r="BJ27" s="56"/>
      <c r="BK27" s="57"/>
      <c r="BL27" s="86"/>
    </row>
    <row r="28" spans="1:64" ht="12.75">
      <c r="A28" s="10" t="s">
        <v>73</v>
      </c>
      <c r="B28" s="17" t="s">
        <v>14</v>
      </c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5"/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  <c r="AQ28" s="135"/>
      <c r="AR28" s="135"/>
      <c r="AS28" s="135"/>
      <c r="AT28" s="135"/>
      <c r="AU28" s="135"/>
      <c r="AV28" s="135"/>
      <c r="AW28" s="135"/>
      <c r="AX28" s="135"/>
      <c r="AY28" s="135"/>
      <c r="AZ28" s="135"/>
      <c r="BA28" s="135"/>
      <c r="BB28" s="135"/>
      <c r="BC28" s="135"/>
      <c r="BD28" s="135"/>
      <c r="BE28" s="135"/>
      <c r="BF28" s="135"/>
      <c r="BG28" s="135"/>
      <c r="BH28" s="135"/>
      <c r="BI28" s="135"/>
      <c r="BJ28" s="135"/>
      <c r="BK28" s="136"/>
      <c r="BL28" s="86"/>
    </row>
    <row r="29" spans="1:64" ht="12.75">
      <c r="A29" s="10"/>
      <c r="B29" s="21" t="s">
        <v>142</v>
      </c>
      <c r="C29" s="47">
        <v>0</v>
      </c>
      <c r="D29" s="45">
        <v>0.861613255</v>
      </c>
      <c r="E29" s="40">
        <v>0</v>
      </c>
      <c r="F29" s="40">
        <v>0</v>
      </c>
      <c r="G29" s="46">
        <v>0</v>
      </c>
      <c r="H29" s="63">
        <v>2.718643389</v>
      </c>
      <c r="I29" s="40">
        <v>11.594260425</v>
      </c>
      <c r="J29" s="40">
        <v>0</v>
      </c>
      <c r="K29" s="40">
        <v>0</v>
      </c>
      <c r="L29" s="46">
        <v>5.664123954</v>
      </c>
      <c r="M29" s="63">
        <v>0</v>
      </c>
      <c r="N29" s="45">
        <v>0</v>
      </c>
      <c r="O29" s="40">
        <v>0</v>
      </c>
      <c r="P29" s="40">
        <v>0</v>
      </c>
      <c r="Q29" s="46">
        <v>0</v>
      </c>
      <c r="R29" s="63">
        <v>1.071083424</v>
      </c>
      <c r="S29" s="40">
        <v>0</v>
      </c>
      <c r="T29" s="40">
        <v>0</v>
      </c>
      <c r="U29" s="40">
        <v>0</v>
      </c>
      <c r="V29" s="46">
        <v>0.503625656</v>
      </c>
      <c r="W29" s="63">
        <v>0</v>
      </c>
      <c r="X29" s="40">
        <v>0</v>
      </c>
      <c r="Y29" s="40">
        <v>0</v>
      </c>
      <c r="Z29" s="40">
        <v>0</v>
      </c>
      <c r="AA29" s="46">
        <v>0</v>
      </c>
      <c r="AB29" s="63">
        <v>0</v>
      </c>
      <c r="AC29" s="40">
        <v>0</v>
      </c>
      <c r="AD29" s="40">
        <v>0</v>
      </c>
      <c r="AE29" s="40">
        <v>0</v>
      </c>
      <c r="AF29" s="46">
        <v>0</v>
      </c>
      <c r="AG29" s="63">
        <v>0</v>
      </c>
      <c r="AH29" s="40">
        <v>0</v>
      </c>
      <c r="AI29" s="40">
        <v>0</v>
      </c>
      <c r="AJ29" s="40">
        <v>0</v>
      </c>
      <c r="AK29" s="46">
        <v>0</v>
      </c>
      <c r="AL29" s="63">
        <v>0.003017026</v>
      </c>
      <c r="AM29" s="40">
        <v>0</v>
      </c>
      <c r="AN29" s="40">
        <v>0</v>
      </c>
      <c r="AO29" s="40">
        <v>0</v>
      </c>
      <c r="AP29" s="46">
        <v>0</v>
      </c>
      <c r="AQ29" s="63">
        <v>0</v>
      </c>
      <c r="AR29" s="45">
        <v>0</v>
      </c>
      <c r="AS29" s="40">
        <v>0</v>
      </c>
      <c r="AT29" s="40">
        <v>0</v>
      </c>
      <c r="AU29" s="46">
        <v>0</v>
      </c>
      <c r="AV29" s="63">
        <v>32.285724514</v>
      </c>
      <c r="AW29" s="40">
        <v>16.151265928</v>
      </c>
      <c r="AX29" s="40">
        <v>0</v>
      </c>
      <c r="AY29" s="40">
        <v>0</v>
      </c>
      <c r="AZ29" s="46">
        <v>119.165085975</v>
      </c>
      <c r="BA29" s="63">
        <v>0</v>
      </c>
      <c r="BB29" s="45">
        <v>0</v>
      </c>
      <c r="BC29" s="40">
        <v>0</v>
      </c>
      <c r="BD29" s="40">
        <v>0</v>
      </c>
      <c r="BE29" s="46">
        <v>0</v>
      </c>
      <c r="BF29" s="63">
        <v>8.495796662</v>
      </c>
      <c r="BG29" s="45">
        <v>11.193550259</v>
      </c>
      <c r="BH29" s="40">
        <v>0</v>
      </c>
      <c r="BI29" s="40">
        <v>0</v>
      </c>
      <c r="BJ29" s="46">
        <v>21.111346848</v>
      </c>
      <c r="BK29" s="108">
        <f aca="true" t="shared" si="5" ref="BK29:BK38">SUM(C29:BJ29)</f>
        <v>230.81913731500003</v>
      </c>
      <c r="BL29" s="86"/>
    </row>
    <row r="30" spans="1:64" ht="12.75">
      <c r="A30" s="10"/>
      <c r="B30" s="21" t="s">
        <v>146</v>
      </c>
      <c r="C30" s="47">
        <v>0</v>
      </c>
      <c r="D30" s="45">
        <v>141.102773086</v>
      </c>
      <c r="E30" s="40">
        <v>0</v>
      </c>
      <c r="F30" s="40">
        <v>0</v>
      </c>
      <c r="G30" s="46">
        <v>0</v>
      </c>
      <c r="H30" s="63">
        <v>12.33585695</v>
      </c>
      <c r="I30" s="40">
        <v>137.380916653</v>
      </c>
      <c r="J30" s="40">
        <v>0</v>
      </c>
      <c r="K30" s="40">
        <v>0</v>
      </c>
      <c r="L30" s="46">
        <v>114.040995403</v>
      </c>
      <c r="M30" s="63">
        <v>0</v>
      </c>
      <c r="N30" s="45">
        <v>0</v>
      </c>
      <c r="O30" s="40">
        <v>0</v>
      </c>
      <c r="P30" s="40">
        <v>0</v>
      </c>
      <c r="Q30" s="46">
        <v>0</v>
      </c>
      <c r="R30" s="63">
        <v>5.545373168</v>
      </c>
      <c r="S30" s="40">
        <v>2.67511446</v>
      </c>
      <c r="T30" s="40">
        <v>0.399130131</v>
      </c>
      <c r="U30" s="40">
        <v>0</v>
      </c>
      <c r="V30" s="46">
        <v>4.716268016</v>
      </c>
      <c r="W30" s="63">
        <v>0</v>
      </c>
      <c r="X30" s="40">
        <v>0</v>
      </c>
      <c r="Y30" s="40">
        <v>0</v>
      </c>
      <c r="Z30" s="40">
        <v>0</v>
      </c>
      <c r="AA30" s="46">
        <v>0</v>
      </c>
      <c r="AB30" s="63">
        <v>0.000116709</v>
      </c>
      <c r="AC30" s="40">
        <v>0</v>
      </c>
      <c r="AD30" s="40">
        <v>0</v>
      </c>
      <c r="AE30" s="40">
        <v>0</v>
      </c>
      <c r="AF30" s="46">
        <v>0</v>
      </c>
      <c r="AG30" s="63">
        <v>0</v>
      </c>
      <c r="AH30" s="40">
        <v>0</v>
      </c>
      <c r="AI30" s="40">
        <v>0</v>
      </c>
      <c r="AJ30" s="40">
        <v>0</v>
      </c>
      <c r="AK30" s="46">
        <v>0</v>
      </c>
      <c r="AL30" s="63">
        <v>0</v>
      </c>
      <c r="AM30" s="40">
        <v>0</v>
      </c>
      <c r="AN30" s="40">
        <v>0</v>
      </c>
      <c r="AO30" s="40">
        <v>0</v>
      </c>
      <c r="AP30" s="46">
        <v>0</v>
      </c>
      <c r="AQ30" s="63">
        <v>0</v>
      </c>
      <c r="AR30" s="45">
        <v>0</v>
      </c>
      <c r="AS30" s="40">
        <v>0</v>
      </c>
      <c r="AT30" s="40">
        <v>0</v>
      </c>
      <c r="AU30" s="46">
        <v>0</v>
      </c>
      <c r="AV30" s="63">
        <v>11.121785115</v>
      </c>
      <c r="AW30" s="40">
        <v>28.723753116</v>
      </c>
      <c r="AX30" s="40">
        <v>9.791786391</v>
      </c>
      <c r="AY30" s="40">
        <v>0</v>
      </c>
      <c r="AZ30" s="46">
        <v>226.727200967</v>
      </c>
      <c r="BA30" s="63">
        <v>0</v>
      </c>
      <c r="BB30" s="45">
        <v>0</v>
      </c>
      <c r="BC30" s="40">
        <v>0</v>
      </c>
      <c r="BD30" s="40">
        <v>0</v>
      </c>
      <c r="BE30" s="46">
        <v>0</v>
      </c>
      <c r="BF30" s="63">
        <v>2.926088784</v>
      </c>
      <c r="BG30" s="45">
        <v>3.203113716</v>
      </c>
      <c r="BH30" s="40">
        <v>0</v>
      </c>
      <c r="BI30" s="40">
        <v>0</v>
      </c>
      <c r="BJ30" s="46">
        <v>12.069192746</v>
      </c>
      <c r="BK30" s="108">
        <f t="shared" si="5"/>
        <v>712.759465411</v>
      </c>
      <c r="BL30" s="86"/>
    </row>
    <row r="31" spans="1:64" ht="12.75">
      <c r="A31" s="10"/>
      <c r="B31" s="21" t="s">
        <v>138</v>
      </c>
      <c r="C31" s="47">
        <v>0</v>
      </c>
      <c r="D31" s="45">
        <v>60.000686351</v>
      </c>
      <c r="E31" s="40">
        <v>0</v>
      </c>
      <c r="F31" s="40">
        <v>0</v>
      </c>
      <c r="G31" s="46">
        <v>0</v>
      </c>
      <c r="H31" s="63">
        <v>2.167985623</v>
      </c>
      <c r="I31" s="40">
        <v>104.893812367</v>
      </c>
      <c r="J31" s="40">
        <v>0</v>
      </c>
      <c r="K31" s="40">
        <v>0</v>
      </c>
      <c r="L31" s="46">
        <v>40.699562024</v>
      </c>
      <c r="M31" s="63">
        <v>0</v>
      </c>
      <c r="N31" s="45">
        <v>0</v>
      </c>
      <c r="O31" s="40">
        <v>0</v>
      </c>
      <c r="P31" s="40">
        <v>0</v>
      </c>
      <c r="Q31" s="46">
        <v>0</v>
      </c>
      <c r="R31" s="63">
        <v>0.980416329</v>
      </c>
      <c r="S31" s="40">
        <v>4.397234407</v>
      </c>
      <c r="T31" s="40">
        <v>0</v>
      </c>
      <c r="U31" s="40">
        <v>0</v>
      </c>
      <c r="V31" s="46">
        <v>13.357051093</v>
      </c>
      <c r="W31" s="63">
        <v>0</v>
      </c>
      <c r="X31" s="40">
        <v>0</v>
      </c>
      <c r="Y31" s="40">
        <v>0</v>
      </c>
      <c r="Z31" s="40">
        <v>0</v>
      </c>
      <c r="AA31" s="46">
        <v>0</v>
      </c>
      <c r="AB31" s="63">
        <v>0</v>
      </c>
      <c r="AC31" s="40">
        <v>0</v>
      </c>
      <c r="AD31" s="40">
        <v>0</v>
      </c>
      <c r="AE31" s="40">
        <v>0</v>
      </c>
      <c r="AF31" s="46">
        <v>0</v>
      </c>
      <c r="AG31" s="63">
        <v>0</v>
      </c>
      <c r="AH31" s="40">
        <v>0</v>
      </c>
      <c r="AI31" s="40">
        <v>0</v>
      </c>
      <c r="AJ31" s="40">
        <v>0</v>
      </c>
      <c r="AK31" s="46">
        <v>0</v>
      </c>
      <c r="AL31" s="63">
        <v>0</v>
      </c>
      <c r="AM31" s="40">
        <v>0</v>
      </c>
      <c r="AN31" s="40">
        <v>0</v>
      </c>
      <c r="AO31" s="40">
        <v>0</v>
      </c>
      <c r="AP31" s="46">
        <v>0</v>
      </c>
      <c r="AQ31" s="63">
        <v>0</v>
      </c>
      <c r="AR31" s="45">
        <v>0</v>
      </c>
      <c r="AS31" s="40">
        <v>0</v>
      </c>
      <c r="AT31" s="40">
        <v>0</v>
      </c>
      <c r="AU31" s="46">
        <v>0</v>
      </c>
      <c r="AV31" s="63">
        <v>11.772961972</v>
      </c>
      <c r="AW31" s="40">
        <v>95.512958961</v>
      </c>
      <c r="AX31" s="40">
        <v>0</v>
      </c>
      <c r="AY31" s="40">
        <v>0</v>
      </c>
      <c r="AZ31" s="46">
        <v>117.475661674</v>
      </c>
      <c r="BA31" s="63">
        <v>0</v>
      </c>
      <c r="BB31" s="45">
        <v>0</v>
      </c>
      <c r="BC31" s="40">
        <v>0</v>
      </c>
      <c r="BD31" s="40">
        <v>0</v>
      </c>
      <c r="BE31" s="46">
        <v>0</v>
      </c>
      <c r="BF31" s="63">
        <v>2.208768838</v>
      </c>
      <c r="BG31" s="45">
        <v>6.293392809</v>
      </c>
      <c r="BH31" s="40">
        <v>0</v>
      </c>
      <c r="BI31" s="40">
        <v>0</v>
      </c>
      <c r="BJ31" s="46">
        <v>5.113447451</v>
      </c>
      <c r="BK31" s="108">
        <f t="shared" si="5"/>
        <v>464.87393989900005</v>
      </c>
      <c r="BL31" s="86"/>
    </row>
    <row r="32" spans="1:64" ht="12.75">
      <c r="A32" s="10"/>
      <c r="B32" s="21" t="s">
        <v>145</v>
      </c>
      <c r="C32" s="47">
        <v>0</v>
      </c>
      <c r="D32" s="45">
        <v>288.461475866</v>
      </c>
      <c r="E32" s="40">
        <v>0</v>
      </c>
      <c r="F32" s="40">
        <v>0</v>
      </c>
      <c r="G32" s="46">
        <v>0</v>
      </c>
      <c r="H32" s="63">
        <v>20.793445032</v>
      </c>
      <c r="I32" s="40">
        <v>1047.525054771</v>
      </c>
      <c r="J32" s="40">
        <v>8.664501493</v>
      </c>
      <c r="K32" s="40">
        <v>0</v>
      </c>
      <c r="L32" s="46">
        <v>603.658780796</v>
      </c>
      <c r="M32" s="63">
        <v>0</v>
      </c>
      <c r="N32" s="45">
        <v>0</v>
      </c>
      <c r="O32" s="40">
        <v>0</v>
      </c>
      <c r="P32" s="40">
        <v>0</v>
      </c>
      <c r="Q32" s="46">
        <v>0</v>
      </c>
      <c r="R32" s="63">
        <v>7.521676628</v>
      </c>
      <c r="S32" s="40">
        <v>8.677459608</v>
      </c>
      <c r="T32" s="40">
        <v>2.566066171</v>
      </c>
      <c r="U32" s="40">
        <v>0</v>
      </c>
      <c r="V32" s="46">
        <v>32.40384417</v>
      </c>
      <c r="W32" s="63">
        <v>0</v>
      </c>
      <c r="X32" s="40">
        <v>0</v>
      </c>
      <c r="Y32" s="40">
        <v>0</v>
      </c>
      <c r="Z32" s="40">
        <v>0</v>
      </c>
      <c r="AA32" s="46">
        <v>0</v>
      </c>
      <c r="AB32" s="63">
        <v>0.013435325</v>
      </c>
      <c r="AC32" s="40">
        <v>0</v>
      </c>
      <c r="AD32" s="40">
        <v>0</v>
      </c>
      <c r="AE32" s="40">
        <v>0</v>
      </c>
      <c r="AF32" s="46">
        <v>0.086732865</v>
      </c>
      <c r="AG32" s="63">
        <v>0</v>
      </c>
      <c r="AH32" s="40">
        <v>0</v>
      </c>
      <c r="AI32" s="40">
        <v>0</v>
      </c>
      <c r="AJ32" s="40">
        <v>0</v>
      </c>
      <c r="AK32" s="46">
        <v>0</v>
      </c>
      <c r="AL32" s="63">
        <v>0</v>
      </c>
      <c r="AM32" s="40">
        <v>0</v>
      </c>
      <c r="AN32" s="40">
        <v>0</v>
      </c>
      <c r="AO32" s="40">
        <v>0</v>
      </c>
      <c r="AP32" s="46">
        <v>0</v>
      </c>
      <c r="AQ32" s="63">
        <v>0</v>
      </c>
      <c r="AR32" s="45">
        <v>0</v>
      </c>
      <c r="AS32" s="40">
        <v>0</v>
      </c>
      <c r="AT32" s="40">
        <v>0</v>
      </c>
      <c r="AU32" s="46">
        <v>0</v>
      </c>
      <c r="AV32" s="63">
        <v>33.474593529</v>
      </c>
      <c r="AW32" s="40">
        <v>375.478204616</v>
      </c>
      <c r="AX32" s="40">
        <v>2.276693112</v>
      </c>
      <c r="AY32" s="40">
        <v>0</v>
      </c>
      <c r="AZ32" s="46">
        <v>772.075860644</v>
      </c>
      <c r="BA32" s="63">
        <v>0</v>
      </c>
      <c r="BB32" s="45">
        <v>0</v>
      </c>
      <c r="BC32" s="40">
        <v>0</v>
      </c>
      <c r="BD32" s="40">
        <v>0</v>
      </c>
      <c r="BE32" s="46">
        <v>0</v>
      </c>
      <c r="BF32" s="63">
        <v>9.97360955</v>
      </c>
      <c r="BG32" s="45">
        <v>32.414638694</v>
      </c>
      <c r="BH32" s="40">
        <v>2.069584329</v>
      </c>
      <c r="BI32" s="40">
        <v>0</v>
      </c>
      <c r="BJ32" s="46">
        <v>46.164316003</v>
      </c>
      <c r="BK32" s="108">
        <f t="shared" si="5"/>
        <v>3294.2999732020003</v>
      </c>
      <c r="BL32" s="86"/>
    </row>
    <row r="33" spans="1:64" ht="12.75">
      <c r="A33" s="10"/>
      <c r="B33" s="21" t="s">
        <v>144</v>
      </c>
      <c r="C33" s="47">
        <v>0</v>
      </c>
      <c r="D33" s="45">
        <v>174.903056653</v>
      </c>
      <c r="E33" s="40">
        <v>0</v>
      </c>
      <c r="F33" s="40">
        <v>0</v>
      </c>
      <c r="G33" s="46">
        <v>0</v>
      </c>
      <c r="H33" s="63">
        <v>10.584107725</v>
      </c>
      <c r="I33" s="40">
        <v>1107.885117669</v>
      </c>
      <c r="J33" s="40">
        <v>37.045244476</v>
      </c>
      <c r="K33" s="40">
        <v>0</v>
      </c>
      <c r="L33" s="46">
        <v>173.739557804</v>
      </c>
      <c r="M33" s="63">
        <v>0</v>
      </c>
      <c r="N33" s="45">
        <v>0</v>
      </c>
      <c r="O33" s="40">
        <v>0</v>
      </c>
      <c r="P33" s="40">
        <v>0</v>
      </c>
      <c r="Q33" s="46">
        <v>0</v>
      </c>
      <c r="R33" s="63">
        <v>4.883358186</v>
      </c>
      <c r="S33" s="40">
        <v>8.854467507</v>
      </c>
      <c r="T33" s="40">
        <v>0.300113761</v>
      </c>
      <c r="U33" s="40">
        <v>0</v>
      </c>
      <c r="V33" s="46">
        <v>25.729337624</v>
      </c>
      <c r="W33" s="63">
        <v>0</v>
      </c>
      <c r="X33" s="40">
        <v>0</v>
      </c>
      <c r="Y33" s="40">
        <v>0</v>
      </c>
      <c r="Z33" s="40">
        <v>0</v>
      </c>
      <c r="AA33" s="46">
        <v>0</v>
      </c>
      <c r="AB33" s="63">
        <v>0</v>
      </c>
      <c r="AC33" s="40">
        <v>0</v>
      </c>
      <c r="AD33" s="40">
        <v>0</v>
      </c>
      <c r="AE33" s="40">
        <v>0</v>
      </c>
      <c r="AF33" s="46">
        <v>0</v>
      </c>
      <c r="AG33" s="63">
        <v>0</v>
      </c>
      <c r="AH33" s="40">
        <v>0</v>
      </c>
      <c r="AI33" s="40">
        <v>0</v>
      </c>
      <c r="AJ33" s="40">
        <v>0</v>
      </c>
      <c r="AK33" s="46">
        <v>0</v>
      </c>
      <c r="AL33" s="63">
        <v>0.007125722</v>
      </c>
      <c r="AM33" s="40">
        <v>0</v>
      </c>
      <c r="AN33" s="40">
        <v>0</v>
      </c>
      <c r="AO33" s="40">
        <v>0</v>
      </c>
      <c r="AP33" s="46">
        <v>0</v>
      </c>
      <c r="AQ33" s="63">
        <v>0</v>
      </c>
      <c r="AR33" s="45">
        <v>0</v>
      </c>
      <c r="AS33" s="40">
        <v>0</v>
      </c>
      <c r="AT33" s="40">
        <v>0</v>
      </c>
      <c r="AU33" s="46">
        <v>0</v>
      </c>
      <c r="AV33" s="63">
        <v>12.191232637</v>
      </c>
      <c r="AW33" s="40">
        <v>248.39415705</v>
      </c>
      <c r="AX33" s="40">
        <v>2.634370239</v>
      </c>
      <c r="AY33" s="40">
        <v>0</v>
      </c>
      <c r="AZ33" s="46">
        <v>446.054775393</v>
      </c>
      <c r="BA33" s="63">
        <v>0</v>
      </c>
      <c r="BB33" s="45">
        <v>0</v>
      </c>
      <c r="BC33" s="40">
        <v>0</v>
      </c>
      <c r="BD33" s="40">
        <v>0</v>
      </c>
      <c r="BE33" s="46">
        <v>0</v>
      </c>
      <c r="BF33" s="63">
        <v>4.96950396</v>
      </c>
      <c r="BG33" s="45">
        <v>63.523399991</v>
      </c>
      <c r="BH33" s="40">
        <v>0</v>
      </c>
      <c r="BI33" s="40">
        <v>0</v>
      </c>
      <c r="BJ33" s="46">
        <v>31.22355675</v>
      </c>
      <c r="BK33" s="108">
        <f t="shared" si="5"/>
        <v>2352.922483147</v>
      </c>
      <c r="BL33" s="86"/>
    </row>
    <row r="34" spans="1:64" ht="12.75">
      <c r="A34" s="10"/>
      <c r="B34" s="21" t="s">
        <v>150</v>
      </c>
      <c r="C34" s="47">
        <v>0</v>
      </c>
      <c r="D34" s="45">
        <v>192.471368116</v>
      </c>
      <c r="E34" s="40">
        <v>0</v>
      </c>
      <c r="F34" s="40">
        <v>0</v>
      </c>
      <c r="G34" s="46">
        <v>0</v>
      </c>
      <c r="H34" s="63">
        <v>2.822877384</v>
      </c>
      <c r="I34" s="40">
        <v>1013.182997465</v>
      </c>
      <c r="J34" s="40">
        <v>47.082191897</v>
      </c>
      <c r="K34" s="40">
        <v>0</v>
      </c>
      <c r="L34" s="46">
        <v>269.099910151</v>
      </c>
      <c r="M34" s="63">
        <v>0</v>
      </c>
      <c r="N34" s="45">
        <v>0</v>
      </c>
      <c r="O34" s="40">
        <v>0</v>
      </c>
      <c r="P34" s="40">
        <v>0</v>
      </c>
      <c r="Q34" s="46">
        <v>0</v>
      </c>
      <c r="R34" s="63">
        <v>1.10916099</v>
      </c>
      <c r="S34" s="40">
        <v>45.477894592</v>
      </c>
      <c r="T34" s="40">
        <v>53.336818894</v>
      </c>
      <c r="U34" s="40">
        <v>0</v>
      </c>
      <c r="V34" s="46">
        <v>21.400924415</v>
      </c>
      <c r="W34" s="63">
        <v>0</v>
      </c>
      <c r="X34" s="40">
        <v>0</v>
      </c>
      <c r="Y34" s="40">
        <v>0</v>
      </c>
      <c r="Z34" s="40">
        <v>0</v>
      </c>
      <c r="AA34" s="46">
        <v>0</v>
      </c>
      <c r="AB34" s="63">
        <v>0</v>
      </c>
      <c r="AC34" s="40">
        <v>0</v>
      </c>
      <c r="AD34" s="40">
        <v>0</v>
      </c>
      <c r="AE34" s="40">
        <v>0</v>
      </c>
      <c r="AF34" s="46">
        <v>0</v>
      </c>
      <c r="AG34" s="63">
        <v>0</v>
      </c>
      <c r="AH34" s="40">
        <v>0</v>
      </c>
      <c r="AI34" s="40">
        <v>0</v>
      </c>
      <c r="AJ34" s="40">
        <v>0</v>
      </c>
      <c r="AK34" s="46">
        <v>0</v>
      </c>
      <c r="AL34" s="63">
        <v>0</v>
      </c>
      <c r="AM34" s="40">
        <v>0</v>
      </c>
      <c r="AN34" s="40">
        <v>0</v>
      </c>
      <c r="AO34" s="40">
        <v>0</v>
      </c>
      <c r="AP34" s="46">
        <v>0</v>
      </c>
      <c r="AQ34" s="63">
        <v>0</v>
      </c>
      <c r="AR34" s="45">
        <v>0</v>
      </c>
      <c r="AS34" s="40">
        <v>0</v>
      </c>
      <c r="AT34" s="40">
        <v>0</v>
      </c>
      <c r="AU34" s="46">
        <v>0</v>
      </c>
      <c r="AV34" s="63">
        <v>15.802695791</v>
      </c>
      <c r="AW34" s="40">
        <v>302.655729617</v>
      </c>
      <c r="AX34" s="40">
        <v>3.100446932</v>
      </c>
      <c r="AY34" s="40">
        <v>0</v>
      </c>
      <c r="AZ34" s="46">
        <v>244.731044965</v>
      </c>
      <c r="BA34" s="63">
        <v>0</v>
      </c>
      <c r="BB34" s="45">
        <v>0</v>
      </c>
      <c r="BC34" s="40">
        <v>0</v>
      </c>
      <c r="BD34" s="40">
        <v>0</v>
      </c>
      <c r="BE34" s="46">
        <v>0</v>
      </c>
      <c r="BF34" s="63">
        <v>10.843262487</v>
      </c>
      <c r="BG34" s="45">
        <v>34.639698645</v>
      </c>
      <c r="BH34" s="40">
        <v>4.182448313</v>
      </c>
      <c r="BI34" s="40">
        <v>0</v>
      </c>
      <c r="BJ34" s="46">
        <v>50.776280969</v>
      </c>
      <c r="BK34" s="108">
        <f t="shared" si="5"/>
        <v>2312.7157516229995</v>
      </c>
      <c r="BL34" s="86"/>
    </row>
    <row r="35" spans="1:64" ht="12.75">
      <c r="A35" s="10"/>
      <c r="B35" s="21" t="s">
        <v>143</v>
      </c>
      <c r="C35" s="47">
        <v>0</v>
      </c>
      <c r="D35" s="45">
        <v>316.297121761</v>
      </c>
      <c r="E35" s="40">
        <v>0</v>
      </c>
      <c r="F35" s="40">
        <v>0</v>
      </c>
      <c r="G35" s="46">
        <v>0</v>
      </c>
      <c r="H35" s="63">
        <v>21.274349702</v>
      </c>
      <c r="I35" s="40">
        <v>1532.535350751</v>
      </c>
      <c r="J35" s="40">
        <v>0.257990318</v>
      </c>
      <c r="K35" s="40">
        <v>0</v>
      </c>
      <c r="L35" s="46">
        <v>544.413062945</v>
      </c>
      <c r="M35" s="63">
        <v>0</v>
      </c>
      <c r="N35" s="45">
        <v>0</v>
      </c>
      <c r="O35" s="40">
        <v>0</v>
      </c>
      <c r="P35" s="40">
        <v>0</v>
      </c>
      <c r="Q35" s="46">
        <v>0</v>
      </c>
      <c r="R35" s="63">
        <v>7.047307754</v>
      </c>
      <c r="S35" s="40">
        <v>15.172383373</v>
      </c>
      <c r="T35" s="40">
        <v>0</v>
      </c>
      <c r="U35" s="40">
        <v>0</v>
      </c>
      <c r="V35" s="46">
        <v>29.099971595</v>
      </c>
      <c r="W35" s="63">
        <v>0</v>
      </c>
      <c r="X35" s="40">
        <v>0</v>
      </c>
      <c r="Y35" s="40">
        <v>0</v>
      </c>
      <c r="Z35" s="40">
        <v>0</v>
      </c>
      <c r="AA35" s="46">
        <v>0</v>
      </c>
      <c r="AB35" s="63">
        <v>0.005959605</v>
      </c>
      <c r="AC35" s="40">
        <v>0</v>
      </c>
      <c r="AD35" s="40">
        <v>0</v>
      </c>
      <c r="AE35" s="40">
        <v>0</v>
      </c>
      <c r="AF35" s="46">
        <v>0</v>
      </c>
      <c r="AG35" s="63">
        <v>0</v>
      </c>
      <c r="AH35" s="40">
        <v>0</v>
      </c>
      <c r="AI35" s="40">
        <v>0</v>
      </c>
      <c r="AJ35" s="40">
        <v>0</v>
      </c>
      <c r="AK35" s="46">
        <v>0</v>
      </c>
      <c r="AL35" s="63">
        <v>3.4E-08</v>
      </c>
      <c r="AM35" s="40">
        <v>0</v>
      </c>
      <c r="AN35" s="40">
        <v>0</v>
      </c>
      <c r="AO35" s="40">
        <v>0</v>
      </c>
      <c r="AP35" s="46">
        <v>0.00907783</v>
      </c>
      <c r="AQ35" s="63">
        <v>0</v>
      </c>
      <c r="AR35" s="45">
        <v>0</v>
      </c>
      <c r="AS35" s="40">
        <v>0</v>
      </c>
      <c r="AT35" s="40">
        <v>0</v>
      </c>
      <c r="AU35" s="46">
        <v>0</v>
      </c>
      <c r="AV35" s="63">
        <v>50.188699319</v>
      </c>
      <c r="AW35" s="40">
        <v>229.185986731</v>
      </c>
      <c r="AX35" s="40">
        <v>13.494790924</v>
      </c>
      <c r="AY35" s="40">
        <v>0</v>
      </c>
      <c r="AZ35" s="46">
        <v>533.32866539</v>
      </c>
      <c r="BA35" s="63">
        <v>0</v>
      </c>
      <c r="BB35" s="45">
        <v>0</v>
      </c>
      <c r="BC35" s="40">
        <v>0</v>
      </c>
      <c r="BD35" s="40">
        <v>0</v>
      </c>
      <c r="BE35" s="46">
        <v>0</v>
      </c>
      <c r="BF35" s="63">
        <v>19.56138495</v>
      </c>
      <c r="BG35" s="45">
        <v>13.809934059</v>
      </c>
      <c r="BH35" s="40">
        <v>9.141465008</v>
      </c>
      <c r="BI35" s="40">
        <v>0</v>
      </c>
      <c r="BJ35" s="46">
        <v>61.786677465</v>
      </c>
      <c r="BK35" s="108">
        <f t="shared" si="5"/>
        <v>3396.6101795140007</v>
      </c>
      <c r="BL35" s="86"/>
    </row>
    <row r="36" spans="1:64" ht="12.75">
      <c r="A36" s="10"/>
      <c r="B36" s="21" t="s">
        <v>141</v>
      </c>
      <c r="C36" s="47">
        <v>0</v>
      </c>
      <c r="D36" s="45">
        <v>1.998234934</v>
      </c>
      <c r="E36" s="40">
        <v>0</v>
      </c>
      <c r="F36" s="40">
        <v>0</v>
      </c>
      <c r="G36" s="46">
        <v>0</v>
      </c>
      <c r="H36" s="63">
        <v>3.09718223</v>
      </c>
      <c r="I36" s="40">
        <v>0.637342744</v>
      </c>
      <c r="J36" s="40">
        <v>0</v>
      </c>
      <c r="K36" s="40">
        <v>0</v>
      </c>
      <c r="L36" s="46">
        <v>72.489302379</v>
      </c>
      <c r="M36" s="63">
        <v>0</v>
      </c>
      <c r="N36" s="45">
        <v>0</v>
      </c>
      <c r="O36" s="40">
        <v>0</v>
      </c>
      <c r="P36" s="40">
        <v>0</v>
      </c>
      <c r="Q36" s="46">
        <v>0</v>
      </c>
      <c r="R36" s="63">
        <v>1.260847166</v>
      </c>
      <c r="S36" s="40">
        <v>0</v>
      </c>
      <c r="T36" s="40">
        <v>0</v>
      </c>
      <c r="U36" s="40">
        <v>0</v>
      </c>
      <c r="V36" s="46">
        <v>1.19588152</v>
      </c>
      <c r="W36" s="63">
        <v>0</v>
      </c>
      <c r="X36" s="40">
        <v>0</v>
      </c>
      <c r="Y36" s="40">
        <v>0</v>
      </c>
      <c r="Z36" s="40">
        <v>0</v>
      </c>
      <c r="AA36" s="46">
        <v>0</v>
      </c>
      <c r="AB36" s="63">
        <v>0.001813</v>
      </c>
      <c r="AC36" s="40">
        <v>0</v>
      </c>
      <c r="AD36" s="40">
        <v>0</v>
      </c>
      <c r="AE36" s="40">
        <v>0</v>
      </c>
      <c r="AF36" s="46">
        <v>0</v>
      </c>
      <c r="AG36" s="63">
        <v>0</v>
      </c>
      <c r="AH36" s="40">
        <v>0</v>
      </c>
      <c r="AI36" s="40">
        <v>0</v>
      </c>
      <c r="AJ36" s="40">
        <v>0</v>
      </c>
      <c r="AK36" s="46">
        <v>0</v>
      </c>
      <c r="AL36" s="63">
        <v>0.000118701</v>
      </c>
      <c r="AM36" s="40">
        <v>0</v>
      </c>
      <c r="AN36" s="40">
        <v>0</v>
      </c>
      <c r="AO36" s="40">
        <v>0</v>
      </c>
      <c r="AP36" s="46">
        <v>0</v>
      </c>
      <c r="AQ36" s="63">
        <v>0</v>
      </c>
      <c r="AR36" s="45">
        <v>0</v>
      </c>
      <c r="AS36" s="40">
        <v>0</v>
      </c>
      <c r="AT36" s="40">
        <v>0</v>
      </c>
      <c r="AU36" s="46">
        <v>0</v>
      </c>
      <c r="AV36" s="63">
        <v>24.842475268</v>
      </c>
      <c r="AW36" s="40">
        <v>24.474380062</v>
      </c>
      <c r="AX36" s="40">
        <v>2.979E-06</v>
      </c>
      <c r="AY36" s="40">
        <v>0</v>
      </c>
      <c r="AZ36" s="46">
        <v>97.336975904</v>
      </c>
      <c r="BA36" s="63">
        <v>0</v>
      </c>
      <c r="BB36" s="45">
        <v>0</v>
      </c>
      <c r="BC36" s="40">
        <v>0</v>
      </c>
      <c r="BD36" s="40">
        <v>0</v>
      </c>
      <c r="BE36" s="46">
        <v>0</v>
      </c>
      <c r="BF36" s="63">
        <v>8.347953786</v>
      </c>
      <c r="BG36" s="45">
        <v>5.006840878</v>
      </c>
      <c r="BH36" s="40">
        <v>0</v>
      </c>
      <c r="BI36" s="40">
        <v>0</v>
      </c>
      <c r="BJ36" s="46">
        <v>12.183917817000001</v>
      </c>
      <c r="BK36" s="108">
        <f t="shared" si="5"/>
        <v>252.87326936800002</v>
      </c>
      <c r="BL36" s="86"/>
    </row>
    <row r="37" spans="1:64" ht="12.75">
      <c r="A37" s="10"/>
      <c r="B37" s="21" t="s">
        <v>140</v>
      </c>
      <c r="C37" s="47">
        <v>0</v>
      </c>
      <c r="D37" s="45">
        <v>285.287376282</v>
      </c>
      <c r="E37" s="40">
        <v>0</v>
      </c>
      <c r="F37" s="40">
        <v>0</v>
      </c>
      <c r="G37" s="46">
        <v>0</v>
      </c>
      <c r="H37" s="63">
        <v>17.067118515</v>
      </c>
      <c r="I37" s="40">
        <v>1619.282583156</v>
      </c>
      <c r="J37" s="40">
        <v>741.606503377</v>
      </c>
      <c r="K37" s="40">
        <v>0</v>
      </c>
      <c r="L37" s="46">
        <v>261.040116118</v>
      </c>
      <c r="M37" s="63">
        <v>0</v>
      </c>
      <c r="N37" s="45">
        <v>0</v>
      </c>
      <c r="O37" s="40">
        <v>0</v>
      </c>
      <c r="P37" s="40">
        <v>0</v>
      </c>
      <c r="Q37" s="46">
        <v>0</v>
      </c>
      <c r="R37" s="63">
        <v>7.701753954</v>
      </c>
      <c r="S37" s="40">
        <v>18.514398124</v>
      </c>
      <c r="T37" s="40">
        <v>7.691442164</v>
      </c>
      <c r="U37" s="40">
        <v>0</v>
      </c>
      <c r="V37" s="46">
        <v>18.636800954</v>
      </c>
      <c r="W37" s="63">
        <v>0</v>
      </c>
      <c r="X37" s="40">
        <v>0</v>
      </c>
      <c r="Y37" s="40">
        <v>0</v>
      </c>
      <c r="Z37" s="40">
        <v>0</v>
      </c>
      <c r="AA37" s="46">
        <v>0</v>
      </c>
      <c r="AB37" s="63">
        <v>0.022061774</v>
      </c>
      <c r="AC37" s="40">
        <v>0</v>
      </c>
      <c r="AD37" s="40">
        <v>0</v>
      </c>
      <c r="AE37" s="40">
        <v>0</v>
      </c>
      <c r="AF37" s="46">
        <v>0.023594063</v>
      </c>
      <c r="AG37" s="63">
        <v>0</v>
      </c>
      <c r="AH37" s="40">
        <v>0</v>
      </c>
      <c r="AI37" s="40">
        <v>0</v>
      </c>
      <c r="AJ37" s="40">
        <v>0</v>
      </c>
      <c r="AK37" s="46">
        <v>0</v>
      </c>
      <c r="AL37" s="63">
        <v>0</v>
      </c>
      <c r="AM37" s="40">
        <v>0</v>
      </c>
      <c r="AN37" s="40">
        <v>0</v>
      </c>
      <c r="AO37" s="40">
        <v>0</v>
      </c>
      <c r="AP37" s="46">
        <v>0</v>
      </c>
      <c r="AQ37" s="63">
        <v>0</v>
      </c>
      <c r="AR37" s="45">
        <v>0</v>
      </c>
      <c r="AS37" s="40">
        <v>0</v>
      </c>
      <c r="AT37" s="40">
        <v>0</v>
      </c>
      <c r="AU37" s="46">
        <v>0</v>
      </c>
      <c r="AV37" s="63">
        <v>71.201245241</v>
      </c>
      <c r="AW37" s="40">
        <v>980.124054797</v>
      </c>
      <c r="AX37" s="40">
        <v>0</v>
      </c>
      <c r="AY37" s="40">
        <v>0</v>
      </c>
      <c r="AZ37" s="46">
        <v>583.322681831</v>
      </c>
      <c r="BA37" s="63">
        <v>0</v>
      </c>
      <c r="BB37" s="45">
        <v>0</v>
      </c>
      <c r="BC37" s="40">
        <v>0</v>
      </c>
      <c r="BD37" s="40">
        <v>0</v>
      </c>
      <c r="BE37" s="46">
        <v>0</v>
      </c>
      <c r="BF37" s="63">
        <v>40.898601362</v>
      </c>
      <c r="BG37" s="45">
        <v>79.303873931</v>
      </c>
      <c r="BH37" s="40">
        <v>7.417072453</v>
      </c>
      <c r="BI37" s="40">
        <v>0</v>
      </c>
      <c r="BJ37" s="46">
        <v>73.074247687</v>
      </c>
      <c r="BK37" s="108">
        <f t="shared" si="5"/>
        <v>4812.215525783001</v>
      </c>
      <c r="BL37" s="86"/>
    </row>
    <row r="38" spans="1:64" ht="12.75">
      <c r="A38" s="10"/>
      <c r="B38" s="21" t="s">
        <v>139</v>
      </c>
      <c r="C38" s="47">
        <v>0</v>
      </c>
      <c r="D38" s="45">
        <v>1.205765082</v>
      </c>
      <c r="E38" s="40">
        <v>0</v>
      </c>
      <c r="F38" s="40">
        <v>0</v>
      </c>
      <c r="G38" s="46">
        <v>0</v>
      </c>
      <c r="H38" s="63">
        <v>17.401279098</v>
      </c>
      <c r="I38" s="40">
        <v>958.520833471</v>
      </c>
      <c r="J38" s="40">
        <v>350.630772982</v>
      </c>
      <c r="K38" s="40">
        <v>6.885614669</v>
      </c>
      <c r="L38" s="46">
        <v>293.014162836</v>
      </c>
      <c r="M38" s="63">
        <v>0</v>
      </c>
      <c r="N38" s="45">
        <v>0</v>
      </c>
      <c r="O38" s="40">
        <v>0</v>
      </c>
      <c r="P38" s="40">
        <v>0</v>
      </c>
      <c r="Q38" s="46">
        <v>0</v>
      </c>
      <c r="R38" s="63">
        <v>7.035813675</v>
      </c>
      <c r="S38" s="40">
        <v>19.899780428</v>
      </c>
      <c r="T38" s="40">
        <v>0</v>
      </c>
      <c r="U38" s="40">
        <v>0</v>
      </c>
      <c r="V38" s="46">
        <v>13.008647456</v>
      </c>
      <c r="W38" s="63">
        <v>0</v>
      </c>
      <c r="X38" s="40">
        <v>0</v>
      </c>
      <c r="Y38" s="40">
        <v>0</v>
      </c>
      <c r="Z38" s="40">
        <v>0</v>
      </c>
      <c r="AA38" s="46">
        <v>0</v>
      </c>
      <c r="AB38" s="63">
        <v>0.058164861</v>
      </c>
      <c r="AC38" s="40">
        <v>0.002323871</v>
      </c>
      <c r="AD38" s="40">
        <v>0</v>
      </c>
      <c r="AE38" s="40">
        <v>0</v>
      </c>
      <c r="AF38" s="46">
        <v>0.041656778</v>
      </c>
      <c r="AG38" s="63">
        <v>0</v>
      </c>
      <c r="AH38" s="40">
        <v>0</v>
      </c>
      <c r="AI38" s="40">
        <v>0</v>
      </c>
      <c r="AJ38" s="40">
        <v>0</v>
      </c>
      <c r="AK38" s="46">
        <v>0</v>
      </c>
      <c r="AL38" s="63">
        <v>0.032854234</v>
      </c>
      <c r="AM38" s="40">
        <v>0</v>
      </c>
      <c r="AN38" s="40">
        <v>0</v>
      </c>
      <c r="AO38" s="40">
        <v>0</v>
      </c>
      <c r="AP38" s="46">
        <v>0</v>
      </c>
      <c r="AQ38" s="63">
        <v>0</v>
      </c>
      <c r="AR38" s="45">
        <v>0</v>
      </c>
      <c r="AS38" s="40">
        <v>0</v>
      </c>
      <c r="AT38" s="40">
        <v>0</v>
      </c>
      <c r="AU38" s="46">
        <v>0</v>
      </c>
      <c r="AV38" s="63">
        <v>186.783806826</v>
      </c>
      <c r="AW38" s="40">
        <v>576.904865536</v>
      </c>
      <c r="AX38" s="40">
        <v>5.720597238</v>
      </c>
      <c r="AY38" s="40">
        <v>0</v>
      </c>
      <c r="AZ38" s="46">
        <v>847.308260432</v>
      </c>
      <c r="BA38" s="63">
        <v>0</v>
      </c>
      <c r="BB38" s="45">
        <v>0</v>
      </c>
      <c r="BC38" s="40">
        <v>0</v>
      </c>
      <c r="BD38" s="40">
        <v>0</v>
      </c>
      <c r="BE38" s="46">
        <v>0</v>
      </c>
      <c r="BF38" s="63">
        <v>87.066093175</v>
      </c>
      <c r="BG38" s="45">
        <v>31.720955791</v>
      </c>
      <c r="BH38" s="40">
        <v>11.959579821</v>
      </c>
      <c r="BI38" s="40">
        <v>0</v>
      </c>
      <c r="BJ38" s="46">
        <v>196.256669969</v>
      </c>
      <c r="BK38" s="108">
        <f t="shared" si="5"/>
        <v>3611.4584982290007</v>
      </c>
      <c r="BL38" s="86"/>
    </row>
    <row r="39" spans="1:64" ht="12.75">
      <c r="A39" s="31"/>
      <c r="B39" s="32" t="s">
        <v>81</v>
      </c>
      <c r="C39" s="98">
        <f aca="true" t="shared" si="6" ref="C39:AH39">SUM(C29:C38)</f>
        <v>0</v>
      </c>
      <c r="D39" s="72">
        <f t="shared" si="6"/>
        <v>1462.589471386</v>
      </c>
      <c r="E39" s="72">
        <f t="shared" si="6"/>
        <v>0</v>
      </c>
      <c r="F39" s="72">
        <f t="shared" si="6"/>
        <v>0</v>
      </c>
      <c r="G39" s="72">
        <f t="shared" si="6"/>
        <v>0</v>
      </c>
      <c r="H39" s="72">
        <f t="shared" si="6"/>
        <v>110.26284564800001</v>
      </c>
      <c r="I39" s="72">
        <f t="shared" si="6"/>
        <v>7533.438269472001</v>
      </c>
      <c r="J39" s="72">
        <f t="shared" si="6"/>
        <v>1185.287204543</v>
      </c>
      <c r="K39" s="72">
        <f t="shared" si="6"/>
        <v>6.885614669</v>
      </c>
      <c r="L39" s="72">
        <f t="shared" si="6"/>
        <v>2377.8595744100007</v>
      </c>
      <c r="M39" s="72">
        <f t="shared" si="6"/>
        <v>0</v>
      </c>
      <c r="N39" s="72">
        <f t="shared" si="6"/>
        <v>0</v>
      </c>
      <c r="O39" s="72">
        <f t="shared" si="6"/>
        <v>0</v>
      </c>
      <c r="P39" s="72">
        <f t="shared" si="6"/>
        <v>0</v>
      </c>
      <c r="Q39" s="72">
        <f t="shared" si="6"/>
        <v>0</v>
      </c>
      <c r="R39" s="72">
        <f t="shared" si="6"/>
        <v>44.156791274</v>
      </c>
      <c r="S39" s="72">
        <f t="shared" si="6"/>
        <v>123.668732499</v>
      </c>
      <c r="T39" s="72">
        <f t="shared" si="6"/>
        <v>64.293571121</v>
      </c>
      <c r="U39" s="72">
        <f t="shared" si="6"/>
        <v>0</v>
      </c>
      <c r="V39" s="72">
        <f t="shared" si="6"/>
        <v>160.052352499</v>
      </c>
      <c r="W39" s="72">
        <f t="shared" si="6"/>
        <v>0</v>
      </c>
      <c r="X39" s="72">
        <f t="shared" si="6"/>
        <v>0</v>
      </c>
      <c r="Y39" s="72">
        <f t="shared" si="6"/>
        <v>0</v>
      </c>
      <c r="Z39" s="72">
        <f t="shared" si="6"/>
        <v>0</v>
      </c>
      <c r="AA39" s="72">
        <f t="shared" si="6"/>
        <v>0</v>
      </c>
      <c r="AB39" s="72">
        <f t="shared" si="6"/>
        <v>0.101551274</v>
      </c>
      <c r="AC39" s="72">
        <f t="shared" si="6"/>
        <v>0.002323871</v>
      </c>
      <c r="AD39" s="72">
        <f t="shared" si="6"/>
        <v>0</v>
      </c>
      <c r="AE39" s="72">
        <f t="shared" si="6"/>
        <v>0</v>
      </c>
      <c r="AF39" s="72">
        <f t="shared" si="6"/>
        <v>0.151983706</v>
      </c>
      <c r="AG39" s="72">
        <f t="shared" si="6"/>
        <v>0</v>
      </c>
      <c r="AH39" s="72">
        <f t="shared" si="6"/>
        <v>0</v>
      </c>
      <c r="AI39" s="72">
        <f aca="true" t="shared" si="7" ref="AI39:BJ39">SUM(AI29:AI38)</f>
        <v>0</v>
      </c>
      <c r="AJ39" s="72">
        <f t="shared" si="7"/>
        <v>0</v>
      </c>
      <c r="AK39" s="72">
        <f t="shared" si="7"/>
        <v>0</v>
      </c>
      <c r="AL39" s="72">
        <f t="shared" si="7"/>
        <v>0.043115717000000005</v>
      </c>
      <c r="AM39" s="72">
        <f t="shared" si="7"/>
        <v>0</v>
      </c>
      <c r="AN39" s="72">
        <f t="shared" si="7"/>
        <v>0</v>
      </c>
      <c r="AO39" s="72">
        <f t="shared" si="7"/>
        <v>0</v>
      </c>
      <c r="AP39" s="72">
        <f t="shared" si="7"/>
        <v>0.00907783</v>
      </c>
      <c r="AQ39" s="72">
        <f t="shared" si="7"/>
        <v>0</v>
      </c>
      <c r="AR39" s="72">
        <f t="shared" si="7"/>
        <v>0</v>
      </c>
      <c r="AS39" s="72">
        <f t="shared" si="7"/>
        <v>0</v>
      </c>
      <c r="AT39" s="72">
        <f t="shared" si="7"/>
        <v>0</v>
      </c>
      <c r="AU39" s="72">
        <f t="shared" si="7"/>
        <v>0</v>
      </c>
      <c r="AV39" s="72">
        <f t="shared" si="7"/>
        <v>449.66522021199995</v>
      </c>
      <c r="AW39" s="72">
        <f t="shared" si="7"/>
        <v>2877.605356414</v>
      </c>
      <c r="AX39" s="72">
        <f t="shared" si="7"/>
        <v>37.01868781500001</v>
      </c>
      <c r="AY39" s="72">
        <f t="shared" si="7"/>
        <v>0</v>
      </c>
      <c r="AZ39" s="72">
        <f t="shared" si="7"/>
        <v>3987.5262131749996</v>
      </c>
      <c r="BA39" s="72">
        <f t="shared" si="7"/>
        <v>0</v>
      </c>
      <c r="BB39" s="72">
        <f t="shared" si="7"/>
        <v>0</v>
      </c>
      <c r="BC39" s="72">
        <f t="shared" si="7"/>
        <v>0</v>
      </c>
      <c r="BD39" s="72">
        <f t="shared" si="7"/>
        <v>0</v>
      </c>
      <c r="BE39" s="72">
        <f t="shared" si="7"/>
        <v>0</v>
      </c>
      <c r="BF39" s="72">
        <f t="shared" si="7"/>
        <v>195.291063554</v>
      </c>
      <c r="BG39" s="72">
        <f t="shared" si="7"/>
        <v>281.109398773</v>
      </c>
      <c r="BH39" s="72">
        <f t="shared" si="7"/>
        <v>34.770149924</v>
      </c>
      <c r="BI39" s="72">
        <f t="shared" si="7"/>
        <v>0</v>
      </c>
      <c r="BJ39" s="72">
        <f t="shared" si="7"/>
        <v>509.759653705</v>
      </c>
      <c r="BK39" s="112">
        <f>SUM(BK29:BK38)</f>
        <v>21441.548223491</v>
      </c>
      <c r="BL39" s="86"/>
    </row>
    <row r="40" spans="1:64" ht="12.75">
      <c r="A40" s="31"/>
      <c r="B40" s="33" t="s">
        <v>71</v>
      </c>
      <c r="C40" s="99">
        <f aca="true" t="shared" si="8" ref="C40:AH40">+C39+C21+C15+C11</f>
        <v>0</v>
      </c>
      <c r="D40" s="64">
        <f t="shared" si="8"/>
        <v>2193.164853647</v>
      </c>
      <c r="E40" s="64">
        <f t="shared" si="8"/>
        <v>0</v>
      </c>
      <c r="F40" s="64">
        <f t="shared" si="8"/>
        <v>0</v>
      </c>
      <c r="G40" s="65">
        <f t="shared" si="8"/>
        <v>0</v>
      </c>
      <c r="H40" s="58">
        <f t="shared" si="8"/>
        <v>248.25108950100002</v>
      </c>
      <c r="I40" s="64">
        <f t="shared" si="8"/>
        <v>15715.477269661</v>
      </c>
      <c r="J40" s="64">
        <f t="shared" si="8"/>
        <v>1633.257912486</v>
      </c>
      <c r="K40" s="64">
        <f t="shared" si="8"/>
        <v>6.885614669</v>
      </c>
      <c r="L40" s="65">
        <f t="shared" si="8"/>
        <v>3154.7267183210006</v>
      </c>
      <c r="M40" s="58">
        <f t="shared" si="8"/>
        <v>0</v>
      </c>
      <c r="N40" s="64">
        <f t="shared" si="8"/>
        <v>0</v>
      </c>
      <c r="O40" s="64">
        <f t="shared" si="8"/>
        <v>0</v>
      </c>
      <c r="P40" s="64">
        <f t="shared" si="8"/>
        <v>0</v>
      </c>
      <c r="Q40" s="65">
        <f t="shared" si="8"/>
        <v>0</v>
      </c>
      <c r="R40" s="58">
        <f t="shared" si="8"/>
        <v>101.88286995800001</v>
      </c>
      <c r="S40" s="64">
        <f t="shared" si="8"/>
        <v>261.081112632</v>
      </c>
      <c r="T40" s="64">
        <f t="shared" si="8"/>
        <v>74.530430321</v>
      </c>
      <c r="U40" s="64">
        <f t="shared" si="8"/>
        <v>0</v>
      </c>
      <c r="V40" s="65">
        <f t="shared" si="8"/>
        <v>264.905697061</v>
      </c>
      <c r="W40" s="58">
        <f t="shared" si="8"/>
        <v>0</v>
      </c>
      <c r="X40" s="58">
        <f t="shared" si="8"/>
        <v>0</v>
      </c>
      <c r="Y40" s="58">
        <f t="shared" si="8"/>
        <v>0</v>
      </c>
      <c r="Z40" s="58">
        <f t="shared" si="8"/>
        <v>0</v>
      </c>
      <c r="AA40" s="58">
        <f t="shared" si="8"/>
        <v>0</v>
      </c>
      <c r="AB40" s="58">
        <f t="shared" si="8"/>
        <v>0.17533914499999997</v>
      </c>
      <c r="AC40" s="64">
        <f t="shared" si="8"/>
        <v>0.002323871</v>
      </c>
      <c r="AD40" s="64">
        <f t="shared" si="8"/>
        <v>0</v>
      </c>
      <c r="AE40" s="64">
        <f t="shared" si="8"/>
        <v>0</v>
      </c>
      <c r="AF40" s="65">
        <f t="shared" si="8"/>
        <v>0.151983706</v>
      </c>
      <c r="AG40" s="58">
        <f t="shared" si="8"/>
        <v>0</v>
      </c>
      <c r="AH40" s="64">
        <f t="shared" si="8"/>
        <v>0</v>
      </c>
      <c r="AI40" s="64">
        <f aca="true" t="shared" si="9" ref="AI40:BN40">+AI39+AI21+AI15+AI11</f>
        <v>0</v>
      </c>
      <c r="AJ40" s="64">
        <f t="shared" si="9"/>
        <v>0</v>
      </c>
      <c r="AK40" s="65">
        <f t="shared" si="9"/>
        <v>0</v>
      </c>
      <c r="AL40" s="58">
        <f t="shared" si="9"/>
        <v>0.054072788000000004</v>
      </c>
      <c r="AM40" s="64">
        <f t="shared" si="9"/>
        <v>0</v>
      </c>
      <c r="AN40" s="64">
        <f t="shared" si="9"/>
        <v>0</v>
      </c>
      <c r="AO40" s="64">
        <f t="shared" si="9"/>
        <v>0</v>
      </c>
      <c r="AP40" s="65">
        <f t="shared" si="9"/>
        <v>0.046859613</v>
      </c>
      <c r="AQ40" s="58">
        <f t="shared" si="9"/>
        <v>0</v>
      </c>
      <c r="AR40" s="64">
        <f t="shared" si="9"/>
        <v>0.330299784</v>
      </c>
      <c r="AS40" s="64">
        <f t="shared" si="9"/>
        <v>0</v>
      </c>
      <c r="AT40" s="64">
        <f t="shared" si="9"/>
        <v>0</v>
      </c>
      <c r="AU40" s="65">
        <f t="shared" si="9"/>
        <v>0</v>
      </c>
      <c r="AV40" s="58">
        <f t="shared" si="9"/>
        <v>617.6440955319999</v>
      </c>
      <c r="AW40" s="64">
        <f t="shared" si="9"/>
        <v>4486.926512913</v>
      </c>
      <c r="AX40" s="64">
        <f t="shared" si="9"/>
        <v>56.43706733900001</v>
      </c>
      <c r="AY40" s="64">
        <f t="shared" si="9"/>
        <v>0</v>
      </c>
      <c r="AZ40" s="65">
        <f t="shared" si="9"/>
        <v>5008.672913271</v>
      </c>
      <c r="BA40" s="58">
        <f t="shared" si="9"/>
        <v>0</v>
      </c>
      <c r="BB40" s="64">
        <f t="shared" si="9"/>
        <v>0</v>
      </c>
      <c r="BC40" s="64">
        <f t="shared" si="9"/>
        <v>0</v>
      </c>
      <c r="BD40" s="64">
        <f t="shared" si="9"/>
        <v>0</v>
      </c>
      <c r="BE40" s="65">
        <f t="shared" si="9"/>
        <v>0</v>
      </c>
      <c r="BF40" s="58">
        <f t="shared" si="9"/>
        <v>265.194606497</v>
      </c>
      <c r="BG40" s="64">
        <f t="shared" si="9"/>
        <v>369.078273099</v>
      </c>
      <c r="BH40" s="64">
        <f t="shared" si="9"/>
        <v>45.431333084</v>
      </c>
      <c r="BI40" s="64">
        <f t="shared" si="9"/>
        <v>0</v>
      </c>
      <c r="BJ40" s="65">
        <f t="shared" si="9"/>
        <v>662.871125893</v>
      </c>
      <c r="BK40" s="112">
        <f t="shared" si="9"/>
        <v>35167.180374792006</v>
      </c>
      <c r="BL40" s="86"/>
    </row>
    <row r="41" spans="1:64" ht="3.75" customHeight="1">
      <c r="A41" s="10"/>
      <c r="B41" s="19"/>
      <c r="C41" s="149"/>
      <c r="D41" s="149"/>
      <c r="E41" s="149"/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149"/>
      <c r="Y41" s="149"/>
      <c r="Z41" s="149"/>
      <c r="AA41" s="149"/>
      <c r="AB41" s="149"/>
      <c r="AC41" s="149"/>
      <c r="AD41" s="149"/>
      <c r="AE41" s="149"/>
      <c r="AF41" s="149"/>
      <c r="AG41" s="149"/>
      <c r="AH41" s="149"/>
      <c r="AI41" s="149"/>
      <c r="AJ41" s="149"/>
      <c r="AK41" s="149"/>
      <c r="AL41" s="149"/>
      <c r="AM41" s="149"/>
      <c r="AN41" s="149"/>
      <c r="AO41" s="149"/>
      <c r="AP41" s="149"/>
      <c r="AQ41" s="149"/>
      <c r="AR41" s="149"/>
      <c r="AS41" s="149"/>
      <c r="AT41" s="149"/>
      <c r="AU41" s="149"/>
      <c r="AV41" s="149"/>
      <c r="AW41" s="149"/>
      <c r="AX41" s="149"/>
      <c r="AY41" s="149"/>
      <c r="AZ41" s="149"/>
      <c r="BA41" s="149"/>
      <c r="BB41" s="149"/>
      <c r="BC41" s="149"/>
      <c r="BD41" s="149"/>
      <c r="BE41" s="149"/>
      <c r="BF41" s="149"/>
      <c r="BG41" s="149"/>
      <c r="BH41" s="149"/>
      <c r="BI41" s="149"/>
      <c r="BJ41" s="149"/>
      <c r="BK41" s="150"/>
      <c r="BL41" s="86"/>
    </row>
    <row r="42" spans="1:64" ht="3.75" customHeight="1">
      <c r="A42" s="10"/>
      <c r="B42" s="19"/>
      <c r="C42" s="22"/>
      <c r="D42" s="28"/>
      <c r="E42" s="22"/>
      <c r="F42" s="22"/>
      <c r="G42" s="22"/>
      <c r="H42" s="22"/>
      <c r="I42" s="22"/>
      <c r="J42" s="22"/>
      <c r="K42" s="22"/>
      <c r="L42" s="22"/>
      <c r="M42" s="22"/>
      <c r="N42" s="28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8"/>
      <c r="AS42" s="22"/>
      <c r="AT42" s="22"/>
      <c r="AU42" s="22"/>
      <c r="AV42" s="22"/>
      <c r="AW42" s="22"/>
      <c r="AX42" s="22"/>
      <c r="AY42" s="22"/>
      <c r="AZ42" s="22"/>
      <c r="BA42" s="22"/>
      <c r="BB42" s="28"/>
      <c r="BC42" s="22"/>
      <c r="BD42" s="22"/>
      <c r="BE42" s="22"/>
      <c r="BF42" s="22"/>
      <c r="BG42" s="28"/>
      <c r="BH42" s="22"/>
      <c r="BI42" s="22"/>
      <c r="BJ42" s="22"/>
      <c r="BK42" s="24"/>
      <c r="BL42" s="86"/>
    </row>
    <row r="43" spans="1:64" ht="12.75">
      <c r="A43" s="10" t="s">
        <v>1</v>
      </c>
      <c r="B43" s="16" t="s">
        <v>7</v>
      </c>
      <c r="C43" s="149"/>
      <c r="D43" s="149"/>
      <c r="E43" s="149"/>
      <c r="F43" s="149"/>
      <c r="G43" s="149"/>
      <c r="H43" s="149"/>
      <c r="I43" s="149"/>
      <c r="J43" s="149"/>
      <c r="K43" s="149"/>
      <c r="L43" s="149"/>
      <c r="M43" s="149"/>
      <c r="N43" s="149"/>
      <c r="O43" s="149"/>
      <c r="P43" s="149"/>
      <c r="Q43" s="149"/>
      <c r="R43" s="149"/>
      <c r="S43" s="149"/>
      <c r="T43" s="149"/>
      <c r="U43" s="149"/>
      <c r="V43" s="149"/>
      <c r="W43" s="149"/>
      <c r="X43" s="149"/>
      <c r="Y43" s="149"/>
      <c r="Z43" s="149"/>
      <c r="AA43" s="149"/>
      <c r="AB43" s="149"/>
      <c r="AC43" s="149"/>
      <c r="AD43" s="149"/>
      <c r="AE43" s="149"/>
      <c r="AF43" s="149"/>
      <c r="AG43" s="149"/>
      <c r="AH43" s="149"/>
      <c r="AI43" s="149"/>
      <c r="AJ43" s="149"/>
      <c r="AK43" s="149"/>
      <c r="AL43" s="149"/>
      <c r="AM43" s="149"/>
      <c r="AN43" s="149"/>
      <c r="AO43" s="149"/>
      <c r="AP43" s="149"/>
      <c r="AQ43" s="149"/>
      <c r="AR43" s="149"/>
      <c r="AS43" s="149"/>
      <c r="AT43" s="149"/>
      <c r="AU43" s="149"/>
      <c r="AV43" s="149"/>
      <c r="AW43" s="149"/>
      <c r="AX43" s="149"/>
      <c r="AY43" s="149"/>
      <c r="AZ43" s="149"/>
      <c r="BA43" s="149"/>
      <c r="BB43" s="149"/>
      <c r="BC43" s="149"/>
      <c r="BD43" s="149"/>
      <c r="BE43" s="149"/>
      <c r="BF43" s="149"/>
      <c r="BG43" s="149"/>
      <c r="BH43" s="149"/>
      <c r="BI43" s="149"/>
      <c r="BJ43" s="149"/>
      <c r="BK43" s="150"/>
      <c r="BL43" s="86"/>
    </row>
    <row r="44" spans="1:252" s="3" customFormat="1" ht="12.75">
      <c r="A44" s="10" t="s">
        <v>67</v>
      </c>
      <c r="B44" s="21" t="s">
        <v>2</v>
      </c>
      <c r="C44" s="153"/>
      <c r="D44" s="153"/>
      <c r="E44" s="153"/>
      <c r="F44" s="153"/>
      <c r="G44" s="153"/>
      <c r="H44" s="153"/>
      <c r="I44" s="153"/>
      <c r="J44" s="153"/>
      <c r="K44" s="153"/>
      <c r="L44" s="153"/>
      <c r="M44" s="153"/>
      <c r="N44" s="153"/>
      <c r="O44" s="153"/>
      <c r="P44" s="153"/>
      <c r="Q44" s="153"/>
      <c r="R44" s="153"/>
      <c r="S44" s="153"/>
      <c r="T44" s="153"/>
      <c r="U44" s="153"/>
      <c r="V44" s="153"/>
      <c r="W44" s="153"/>
      <c r="X44" s="153"/>
      <c r="Y44" s="153"/>
      <c r="Z44" s="153"/>
      <c r="AA44" s="153"/>
      <c r="AB44" s="153"/>
      <c r="AC44" s="153"/>
      <c r="AD44" s="153"/>
      <c r="AE44" s="153"/>
      <c r="AF44" s="153"/>
      <c r="AG44" s="153"/>
      <c r="AH44" s="153"/>
      <c r="AI44" s="153"/>
      <c r="AJ44" s="153"/>
      <c r="AK44" s="153"/>
      <c r="AL44" s="153"/>
      <c r="AM44" s="153"/>
      <c r="AN44" s="153"/>
      <c r="AO44" s="153"/>
      <c r="AP44" s="153"/>
      <c r="AQ44" s="153"/>
      <c r="AR44" s="153"/>
      <c r="AS44" s="153"/>
      <c r="AT44" s="153"/>
      <c r="AU44" s="153"/>
      <c r="AV44" s="153"/>
      <c r="AW44" s="153"/>
      <c r="AX44" s="153"/>
      <c r="AY44" s="153"/>
      <c r="AZ44" s="153"/>
      <c r="BA44" s="153"/>
      <c r="BB44" s="153"/>
      <c r="BC44" s="153"/>
      <c r="BD44" s="153"/>
      <c r="BE44" s="153"/>
      <c r="BF44" s="153"/>
      <c r="BG44" s="153"/>
      <c r="BH44" s="153"/>
      <c r="BI44" s="153"/>
      <c r="BJ44" s="153"/>
      <c r="BK44" s="154"/>
      <c r="BL44" s="86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</row>
    <row r="45" spans="1:252" s="3" customFormat="1" ht="12.75">
      <c r="A45" s="10"/>
      <c r="B45" s="21" t="s">
        <v>147</v>
      </c>
      <c r="C45" s="100">
        <v>0</v>
      </c>
      <c r="D45" s="45">
        <v>1.461836364</v>
      </c>
      <c r="E45" s="68">
        <v>0</v>
      </c>
      <c r="F45" s="68">
        <v>0</v>
      </c>
      <c r="G45" s="69">
        <v>0</v>
      </c>
      <c r="H45" s="67">
        <v>1113.444230211</v>
      </c>
      <c r="I45" s="68">
        <v>0.60885631</v>
      </c>
      <c r="J45" s="68">
        <v>0</v>
      </c>
      <c r="K45" s="68">
        <v>0</v>
      </c>
      <c r="L45" s="69">
        <v>78.39420548</v>
      </c>
      <c r="M45" s="59">
        <v>0</v>
      </c>
      <c r="N45" s="60">
        <v>0</v>
      </c>
      <c r="O45" s="59">
        <v>0</v>
      </c>
      <c r="P45" s="59">
        <v>0</v>
      </c>
      <c r="Q45" s="59">
        <v>0</v>
      </c>
      <c r="R45" s="67">
        <v>704.267777862</v>
      </c>
      <c r="S45" s="68">
        <v>0.010842349</v>
      </c>
      <c r="T45" s="68">
        <v>0</v>
      </c>
      <c r="U45" s="68">
        <v>0</v>
      </c>
      <c r="V45" s="69">
        <v>21.191898423</v>
      </c>
      <c r="W45" s="67">
        <v>0</v>
      </c>
      <c r="X45" s="68">
        <v>0</v>
      </c>
      <c r="Y45" s="68">
        <v>0</v>
      </c>
      <c r="Z45" s="68">
        <v>0</v>
      </c>
      <c r="AA45" s="69">
        <v>0</v>
      </c>
      <c r="AB45" s="67">
        <v>3.45749092</v>
      </c>
      <c r="AC45" s="68">
        <v>0</v>
      </c>
      <c r="AD45" s="68">
        <v>0</v>
      </c>
      <c r="AE45" s="68">
        <v>0</v>
      </c>
      <c r="AF45" s="69">
        <v>0.081526682</v>
      </c>
      <c r="AG45" s="59">
        <v>0</v>
      </c>
      <c r="AH45" s="59">
        <v>0</v>
      </c>
      <c r="AI45" s="59">
        <v>0</v>
      </c>
      <c r="AJ45" s="59">
        <v>0</v>
      </c>
      <c r="AK45" s="59">
        <v>0</v>
      </c>
      <c r="AL45" s="67">
        <v>1.567795201</v>
      </c>
      <c r="AM45" s="68">
        <v>0</v>
      </c>
      <c r="AN45" s="68">
        <v>0</v>
      </c>
      <c r="AO45" s="68">
        <v>0</v>
      </c>
      <c r="AP45" s="69">
        <v>0.01263409</v>
      </c>
      <c r="AQ45" s="67">
        <v>0</v>
      </c>
      <c r="AR45" s="70">
        <v>0</v>
      </c>
      <c r="AS45" s="68">
        <v>0</v>
      </c>
      <c r="AT45" s="68">
        <v>0</v>
      </c>
      <c r="AU45" s="69">
        <v>0</v>
      </c>
      <c r="AV45" s="67">
        <v>4809.373643287</v>
      </c>
      <c r="AW45" s="68">
        <v>10.048931805</v>
      </c>
      <c r="AX45" s="68">
        <v>0</v>
      </c>
      <c r="AY45" s="68">
        <v>0</v>
      </c>
      <c r="AZ45" s="69">
        <v>678.088704563</v>
      </c>
      <c r="BA45" s="67">
        <v>0</v>
      </c>
      <c r="BB45" s="70">
        <v>0</v>
      </c>
      <c r="BC45" s="68">
        <v>0</v>
      </c>
      <c r="BD45" s="68">
        <v>0</v>
      </c>
      <c r="BE45" s="69">
        <v>0</v>
      </c>
      <c r="BF45" s="67">
        <v>2202.791392721</v>
      </c>
      <c r="BG45" s="70">
        <v>2.01417756</v>
      </c>
      <c r="BH45" s="68">
        <v>0</v>
      </c>
      <c r="BI45" s="68">
        <v>0</v>
      </c>
      <c r="BJ45" s="69">
        <v>161.27628932</v>
      </c>
      <c r="BK45" s="108">
        <f>SUM(C45:BJ45)</f>
        <v>9788.092233148</v>
      </c>
      <c r="BL45" s="86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</row>
    <row r="46" spans="1:252" s="3" customFormat="1" ht="12.75">
      <c r="A46" s="31"/>
      <c r="B46" s="32" t="s">
        <v>76</v>
      </c>
      <c r="C46" s="43">
        <f>SUM(C45)</f>
        <v>0</v>
      </c>
      <c r="D46" s="62">
        <f>SUM(D45)</f>
        <v>1.461836364</v>
      </c>
      <c r="E46" s="62">
        <f aca="true" t="shared" si="10" ref="E46:BJ46">SUM(E45)</f>
        <v>0</v>
      </c>
      <c r="F46" s="62">
        <f t="shared" si="10"/>
        <v>0</v>
      </c>
      <c r="G46" s="61">
        <f t="shared" si="10"/>
        <v>0</v>
      </c>
      <c r="H46" s="42">
        <f t="shared" si="10"/>
        <v>1113.444230211</v>
      </c>
      <c r="I46" s="62">
        <f t="shared" si="10"/>
        <v>0.60885631</v>
      </c>
      <c r="J46" s="62">
        <f t="shared" si="10"/>
        <v>0</v>
      </c>
      <c r="K46" s="62">
        <f t="shared" si="10"/>
        <v>0</v>
      </c>
      <c r="L46" s="61">
        <f t="shared" si="10"/>
        <v>78.39420548</v>
      </c>
      <c r="M46" s="43">
        <f t="shared" si="10"/>
        <v>0</v>
      </c>
      <c r="N46" s="43">
        <f t="shared" si="10"/>
        <v>0</v>
      </c>
      <c r="O46" s="43">
        <f t="shared" si="10"/>
        <v>0</v>
      </c>
      <c r="P46" s="43">
        <f t="shared" si="10"/>
        <v>0</v>
      </c>
      <c r="Q46" s="66">
        <f t="shared" si="10"/>
        <v>0</v>
      </c>
      <c r="R46" s="42">
        <f t="shared" si="10"/>
        <v>704.267777862</v>
      </c>
      <c r="S46" s="62">
        <f t="shared" si="10"/>
        <v>0.010842349</v>
      </c>
      <c r="T46" s="62">
        <f t="shared" si="10"/>
        <v>0</v>
      </c>
      <c r="U46" s="62">
        <f t="shared" si="10"/>
        <v>0</v>
      </c>
      <c r="V46" s="61">
        <f t="shared" si="10"/>
        <v>21.191898423</v>
      </c>
      <c r="W46" s="42">
        <f t="shared" si="10"/>
        <v>0</v>
      </c>
      <c r="X46" s="62">
        <f t="shared" si="10"/>
        <v>0</v>
      </c>
      <c r="Y46" s="62">
        <f t="shared" si="10"/>
        <v>0</v>
      </c>
      <c r="Z46" s="62">
        <f t="shared" si="10"/>
        <v>0</v>
      </c>
      <c r="AA46" s="61">
        <f t="shared" si="10"/>
        <v>0</v>
      </c>
      <c r="AB46" s="42">
        <f t="shared" si="10"/>
        <v>3.45749092</v>
      </c>
      <c r="AC46" s="62">
        <f t="shared" si="10"/>
        <v>0</v>
      </c>
      <c r="AD46" s="62">
        <f t="shared" si="10"/>
        <v>0</v>
      </c>
      <c r="AE46" s="62">
        <f t="shared" si="10"/>
        <v>0</v>
      </c>
      <c r="AF46" s="61">
        <f t="shared" si="10"/>
        <v>0.081526682</v>
      </c>
      <c r="AG46" s="43">
        <f t="shared" si="10"/>
        <v>0</v>
      </c>
      <c r="AH46" s="43">
        <f t="shared" si="10"/>
        <v>0</v>
      </c>
      <c r="AI46" s="43">
        <f t="shared" si="10"/>
        <v>0</v>
      </c>
      <c r="AJ46" s="43">
        <f t="shared" si="10"/>
        <v>0</v>
      </c>
      <c r="AK46" s="66">
        <f t="shared" si="10"/>
        <v>0</v>
      </c>
      <c r="AL46" s="42">
        <f t="shared" si="10"/>
        <v>1.567795201</v>
      </c>
      <c r="AM46" s="62">
        <f t="shared" si="10"/>
        <v>0</v>
      </c>
      <c r="AN46" s="62">
        <f t="shared" si="10"/>
        <v>0</v>
      </c>
      <c r="AO46" s="62">
        <f t="shared" si="10"/>
        <v>0</v>
      </c>
      <c r="AP46" s="61">
        <f t="shared" si="10"/>
        <v>0.01263409</v>
      </c>
      <c r="AQ46" s="42">
        <f t="shared" si="10"/>
        <v>0</v>
      </c>
      <c r="AR46" s="62">
        <f t="shared" si="10"/>
        <v>0</v>
      </c>
      <c r="AS46" s="62">
        <f t="shared" si="10"/>
        <v>0</v>
      </c>
      <c r="AT46" s="62">
        <f t="shared" si="10"/>
        <v>0</v>
      </c>
      <c r="AU46" s="61">
        <f t="shared" si="10"/>
        <v>0</v>
      </c>
      <c r="AV46" s="42">
        <f t="shared" si="10"/>
        <v>4809.373643287</v>
      </c>
      <c r="AW46" s="62">
        <f t="shared" si="10"/>
        <v>10.048931805</v>
      </c>
      <c r="AX46" s="62">
        <f t="shared" si="10"/>
        <v>0</v>
      </c>
      <c r="AY46" s="62">
        <f t="shared" si="10"/>
        <v>0</v>
      </c>
      <c r="AZ46" s="61">
        <f t="shared" si="10"/>
        <v>678.088704563</v>
      </c>
      <c r="BA46" s="42">
        <f t="shared" si="10"/>
        <v>0</v>
      </c>
      <c r="BB46" s="62">
        <f t="shared" si="10"/>
        <v>0</v>
      </c>
      <c r="BC46" s="62">
        <f t="shared" si="10"/>
        <v>0</v>
      </c>
      <c r="BD46" s="62">
        <f t="shared" si="10"/>
        <v>0</v>
      </c>
      <c r="BE46" s="61">
        <f t="shared" si="10"/>
        <v>0</v>
      </c>
      <c r="BF46" s="42">
        <f t="shared" si="10"/>
        <v>2202.791392721</v>
      </c>
      <c r="BG46" s="62">
        <f t="shared" si="10"/>
        <v>2.01417756</v>
      </c>
      <c r="BH46" s="62">
        <f t="shared" si="10"/>
        <v>0</v>
      </c>
      <c r="BI46" s="62">
        <f t="shared" si="10"/>
        <v>0</v>
      </c>
      <c r="BJ46" s="61">
        <f t="shared" si="10"/>
        <v>161.27628932</v>
      </c>
      <c r="BK46" s="113">
        <f>SUM(BK45:BK45)</f>
        <v>9788.092233148</v>
      </c>
      <c r="BL46" s="86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</row>
    <row r="47" spans="1:64" ht="12.75">
      <c r="A47" s="10" t="s">
        <v>68</v>
      </c>
      <c r="B47" s="17" t="s">
        <v>15</v>
      </c>
      <c r="C47" s="135"/>
      <c r="D47" s="135"/>
      <c r="E47" s="135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5"/>
      <c r="V47" s="135"/>
      <c r="W47" s="135"/>
      <c r="X47" s="135"/>
      <c r="Y47" s="135"/>
      <c r="Z47" s="135"/>
      <c r="AA47" s="135"/>
      <c r="AB47" s="135"/>
      <c r="AC47" s="135"/>
      <c r="AD47" s="135"/>
      <c r="AE47" s="135"/>
      <c r="AF47" s="135"/>
      <c r="AG47" s="135"/>
      <c r="AH47" s="135"/>
      <c r="AI47" s="135"/>
      <c r="AJ47" s="135"/>
      <c r="AK47" s="135"/>
      <c r="AL47" s="135"/>
      <c r="AM47" s="135"/>
      <c r="AN47" s="135"/>
      <c r="AO47" s="135"/>
      <c r="AP47" s="135"/>
      <c r="AQ47" s="135"/>
      <c r="AR47" s="135"/>
      <c r="AS47" s="135"/>
      <c r="AT47" s="135"/>
      <c r="AU47" s="135"/>
      <c r="AV47" s="135"/>
      <c r="AW47" s="135"/>
      <c r="AX47" s="135"/>
      <c r="AY47" s="135"/>
      <c r="AZ47" s="135"/>
      <c r="BA47" s="135"/>
      <c r="BB47" s="135"/>
      <c r="BC47" s="135"/>
      <c r="BD47" s="135"/>
      <c r="BE47" s="135"/>
      <c r="BF47" s="135"/>
      <c r="BG47" s="135"/>
      <c r="BH47" s="135"/>
      <c r="BI47" s="135"/>
      <c r="BJ47" s="135"/>
      <c r="BK47" s="136"/>
      <c r="BL47" s="86"/>
    </row>
    <row r="48" spans="1:64" ht="12.75">
      <c r="A48" s="10"/>
      <c r="B48" s="21" t="s">
        <v>115</v>
      </c>
      <c r="C48" s="47">
        <v>0</v>
      </c>
      <c r="D48" s="45">
        <v>1.173357424</v>
      </c>
      <c r="E48" s="40">
        <v>0</v>
      </c>
      <c r="F48" s="40">
        <v>0</v>
      </c>
      <c r="G48" s="46">
        <v>0</v>
      </c>
      <c r="H48" s="63">
        <v>40.343595029</v>
      </c>
      <c r="I48" s="40">
        <v>8.463292268</v>
      </c>
      <c r="J48" s="40">
        <v>0</v>
      </c>
      <c r="K48" s="40">
        <v>0</v>
      </c>
      <c r="L48" s="46">
        <v>25.870023553</v>
      </c>
      <c r="M48" s="63">
        <v>0</v>
      </c>
      <c r="N48" s="45">
        <v>0</v>
      </c>
      <c r="O48" s="40">
        <v>0</v>
      </c>
      <c r="P48" s="40">
        <v>0</v>
      </c>
      <c r="Q48" s="46">
        <v>0</v>
      </c>
      <c r="R48" s="63">
        <v>9.686566802</v>
      </c>
      <c r="S48" s="40">
        <v>1.304156631</v>
      </c>
      <c r="T48" s="40">
        <v>0</v>
      </c>
      <c r="U48" s="40">
        <v>0</v>
      </c>
      <c r="V48" s="46">
        <v>4.014234379</v>
      </c>
      <c r="W48" s="63">
        <v>0</v>
      </c>
      <c r="X48" s="40">
        <v>0</v>
      </c>
      <c r="Y48" s="40">
        <v>0</v>
      </c>
      <c r="Z48" s="40">
        <v>0</v>
      </c>
      <c r="AA48" s="46">
        <v>0</v>
      </c>
      <c r="AB48" s="63">
        <v>1.030797922</v>
      </c>
      <c r="AC48" s="40">
        <v>0</v>
      </c>
      <c r="AD48" s="40">
        <v>0</v>
      </c>
      <c r="AE48" s="40">
        <v>0</v>
      </c>
      <c r="AF48" s="46">
        <v>0</v>
      </c>
      <c r="AG48" s="63">
        <v>0</v>
      </c>
      <c r="AH48" s="40">
        <v>0</v>
      </c>
      <c r="AI48" s="40">
        <v>0</v>
      </c>
      <c r="AJ48" s="40">
        <v>0</v>
      </c>
      <c r="AK48" s="46">
        <v>0</v>
      </c>
      <c r="AL48" s="63">
        <v>0.34112869</v>
      </c>
      <c r="AM48" s="40">
        <v>0</v>
      </c>
      <c r="AN48" s="40">
        <v>0</v>
      </c>
      <c r="AO48" s="40">
        <v>0</v>
      </c>
      <c r="AP48" s="46">
        <v>0</v>
      </c>
      <c r="AQ48" s="63">
        <v>0</v>
      </c>
      <c r="AR48" s="45">
        <v>0</v>
      </c>
      <c r="AS48" s="40">
        <v>0</v>
      </c>
      <c r="AT48" s="40">
        <v>0</v>
      </c>
      <c r="AU48" s="46">
        <v>0</v>
      </c>
      <c r="AV48" s="63">
        <v>678.331313311</v>
      </c>
      <c r="AW48" s="40">
        <v>35.577517637</v>
      </c>
      <c r="AX48" s="40">
        <v>0.417214686</v>
      </c>
      <c r="AY48" s="40">
        <v>0</v>
      </c>
      <c r="AZ48" s="46">
        <v>270.899969426</v>
      </c>
      <c r="BA48" s="63">
        <v>0</v>
      </c>
      <c r="BB48" s="45">
        <v>0</v>
      </c>
      <c r="BC48" s="40">
        <v>0</v>
      </c>
      <c r="BD48" s="40">
        <v>0</v>
      </c>
      <c r="BE48" s="46">
        <v>0</v>
      </c>
      <c r="BF48" s="63">
        <v>134.696321838</v>
      </c>
      <c r="BG48" s="45">
        <v>5.584663036</v>
      </c>
      <c r="BH48" s="40">
        <v>0</v>
      </c>
      <c r="BI48" s="40">
        <v>0</v>
      </c>
      <c r="BJ48" s="46">
        <v>28.550354627</v>
      </c>
      <c r="BK48" s="108">
        <f aca="true" t="shared" si="11" ref="BK48:BK64">SUM(C48:BJ48)</f>
        <v>1246.2845072589998</v>
      </c>
      <c r="BL48" s="86"/>
    </row>
    <row r="49" spans="1:64" ht="12.75">
      <c r="A49" s="10"/>
      <c r="B49" s="21" t="s">
        <v>109</v>
      </c>
      <c r="C49" s="47">
        <v>0</v>
      </c>
      <c r="D49" s="45">
        <v>65.328578126</v>
      </c>
      <c r="E49" s="40">
        <v>0</v>
      </c>
      <c r="F49" s="40">
        <v>0</v>
      </c>
      <c r="G49" s="46">
        <v>0</v>
      </c>
      <c r="H49" s="63">
        <v>260.300647979</v>
      </c>
      <c r="I49" s="40">
        <v>120.706940894</v>
      </c>
      <c r="J49" s="40">
        <v>0</v>
      </c>
      <c r="K49" s="40">
        <v>0</v>
      </c>
      <c r="L49" s="46">
        <v>549.444792275</v>
      </c>
      <c r="M49" s="63">
        <v>0</v>
      </c>
      <c r="N49" s="45">
        <v>0</v>
      </c>
      <c r="O49" s="40">
        <v>0</v>
      </c>
      <c r="P49" s="40">
        <v>0</v>
      </c>
      <c r="Q49" s="46">
        <v>0</v>
      </c>
      <c r="R49" s="63">
        <v>89.868837387</v>
      </c>
      <c r="S49" s="40">
        <v>63.759485721</v>
      </c>
      <c r="T49" s="40">
        <v>0</v>
      </c>
      <c r="U49" s="40">
        <v>0</v>
      </c>
      <c r="V49" s="46">
        <v>40.672460025</v>
      </c>
      <c r="W49" s="63">
        <v>0</v>
      </c>
      <c r="X49" s="40">
        <v>0</v>
      </c>
      <c r="Y49" s="40">
        <v>0</v>
      </c>
      <c r="Z49" s="40">
        <v>0</v>
      </c>
      <c r="AA49" s="46">
        <v>0</v>
      </c>
      <c r="AB49" s="63">
        <v>0.863548702</v>
      </c>
      <c r="AC49" s="40">
        <v>0</v>
      </c>
      <c r="AD49" s="40">
        <v>0</v>
      </c>
      <c r="AE49" s="40">
        <v>0</v>
      </c>
      <c r="AF49" s="46">
        <v>0.069363923</v>
      </c>
      <c r="AG49" s="63">
        <v>0</v>
      </c>
      <c r="AH49" s="40">
        <v>0</v>
      </c>
      <c r="AI49" s="40">
        <v>0</v>
      </c>
      <c r="AJ49" s="40">
        <v>0</v>
      </c>
      <c r="AK49" s="46">
        <v>0</v>
      </c>
      <c r="AL49" s="63">
        <v>0.570823787</v>
      </c>
      <c r="AM49" s="40">
        <v>0</v>
      </c>
      <c r="AN49" s="40">
        <v>0</v>
      </c>
      <c r="AO49" s="40">
        <v>0</v>
      </c>
      <c r="AP49" s="46">
        <v>0.078158892</v>
      </c>
      <c r="AQ49" s="63">
        <v>0</v>
      </c>
      <c r="AR49" s="45">
        <v>0</v>
      </c>
      <c r="AS49" s="40">
        <v>0</v>
      </c>
      <c r="AT49" s="40">
        <v>0</v>
      </c>
      <c r="AU49" s="46">
        <v>0</v>
      </c>
      <c r="AV49" s="63">
        <v>2112.231379312</v>
      </c>
      <c r="AW49" s="40">
        <v>269.966592419</v>
      </c>
      <c r="AX49" s="40">
        <v>0.016954285</v>
      </c>
      <c r="AY49" s="40">
        <v>0</v>
      </c>
      <c r="AZ49" s="46">
        <v>2388.523890435</v>
      </c>
      <c r="BA49" s="63">
        <v>0</v>
      </c>
      <c r="BB49" s="45">
        <v>0</v>
      </c>
      <c r="BC49" s="40">
        <v>0</v>
      </c>
      <c r="BD49" s="40">
        <v>0</v>
      </c>
      <c r="BE49" s="46">
        <v>0</v>
      </c>
      <c r="BF49" s="63">
        <v>738.663271392</v>
      </c>
      <c r="BG49" s="45">
        <v>53.352285229</v>
      </c>
      <c r="BH49" s="40">
        <v>0.590439737</v>
      </c>
      <c r="BI49" s="40">
        <v>0</v>
      </c>
      <c r="BJ49" s="46">
        <v>285.235605726</v>
      </c>
      <c r="BK49" s="108">
        <f t="shared" si="11"/>
        <v>7040.244056246001</v>
      </c>
      <c r="BL49" s="86"/>
    </row>
    <row r="50" spans="1:64" ht="12.75">
      <c r="A50" s="10"/>
      <c r="B50" s="21" t="s">
        <v>112</v>
      </c>
      <c r="C50" s="47">
        <v>0</v>
      </c>
      <c r="D50" s="45">
        <v>61.363813184</v>
      </c>
      <c r="E50" s="40">
        <v>0</v>
      </c>
      <c r="F50" s="40">
        <v>0</v>
      </c>
      <c r="G50" s="46">
        <v>0</v>
      </c>
      <c r="H50" s="63">
        <v>738.634031014</v>
      </c>
      <c r="I50" s="40">
        <v>312.65207427</v>
      </c>
      <c r="J50" s="40">
        <v>0</v>
      </c>
      <c r="K50" s="40">
        <v>0</v>
      </c>
      <c r="L50" s="46">
        <v>1042.103540537</v>
      </c>
      <c r="M50" s="63">
        <v>0</v>
      </c>
      <c r="N50" s="45">
        <v>0</v>
      </c>
      <c r="O50" s="40">
        <v>0</v>
      </c>
      <c r="P50" s="40">
        <v>0</v>
      </c>
      <c r="Q50" s="46">
        <v>0</v>
      </c>
      <c r="R50" s="63">
        <v>296.989395309</v>
      </c>
      <c r="S50" s="40">
        <v>64.091830527</v>
      </c>
      <c r="T50" s="40">
        <v>0</v>
      </c>
      <c r="U50" s="40">
        <v>0</v>
      </c>
      <c r="V50" s="46">
        <v>89.034975073</v>
      </c>
      <c r="W50" s="63">
        <v>0</v>
      </c>
      <c r="X50" s="40">
        <v>0</v>
      </c>
      <c r="Y50" s="40">
        <v>0</v>
      </c>
      <c r="Z50" s="40">
        <v>0</v>
      </c>
      <c r="AA50" s="46">
        <v>0</v>
      </c>
      <c r="AB50" s="63">
        <v>3.057674938</v>
      </c>
      <c r="AC50" s="40">
        <v>0</v>
      </c>
      <c r="AD50" s="40">
        <v>0</v>
      </c>
      <c r="AE50" s="40">
        <v>0</v>
      </c>
      <c r="AF50" s="46">
        <v>0.208670963</v>
      </c>
      <c r="AG50" s="63">
        <v>0</v>
      </c>
      <c r="AH50" s="40">
        <v>0</v>
      </c>
      <c r="AI50" s="40">
        <v>0</v>
      </c>
      <c r="AJ50" s="40">
        <v>0</v>
      </c>
      <c r="AK50" s="46">
        <v>0</v>
      </c>
      <c r="AL50" s="63">
        <v>2.156660141</v>
      </c>
      <c r="AM50" s="40">
        <v>0</v>
      </c>
      <c r="AN50" s="40">
        <v>0</v>
      </c>
      <c r="AO50" s="40">
        <v>0</v>
      </c>
      <c r="AP50" s="46">
        <v>0.035182013</v>
      </c>
      <c r="AQ50" s="63">
        <v>0</v>
      </c>
      <c r="AR50" s="45">
        <v>0.128558864</v>
      </c>
      <c r="AS50" s="40">
        <v>0</v>
      </c>
      <c r="AT50" s="40">
        <v>0</v>
      </c>
      <c r="AU50" s="46">
        <v>0</v>
      </c>
      <c r="AV50" s="63">
        <v>4544.3029263</v>
      </c>
      <c r="AW50" s="40">
        <v>624.67303333</v>
      </c>
      <c r="AX50" s="40">
        <v>0.331892793</v>
      </c>
      <c r="AY50" s="40">
        <v>0</v>
      </c>
      <c r="AZ50" s="46">
        <v>4195.290818423</v>
      </c>
      <c r="BA50" s="63">
        <v>0</v>
      </c>
      <c r="BB50" s="45">
        <v>0</v>
      </c>
      <c r="BC50" s="40">
        <v>0</v>
      </c>
      <c r="BD50" s="40">
        <v>0</v>
      </c>
      <c r="BE50" s="46">
        <v>0</v>
      </c>
      <c r="BF50" s="63">
        <v>1596.605150878</v>
      </c>
      <c r="BG50" s="45">
        <v>119.114628074</v>
      </c>
      <c r="BH50" s="40">
        <v>0.056047064</v>
      </c>
      <c r="BI50" s="40">
        <v>0</v>
      </c>
      <c r="BJ50" s="46">
        <v>462.360259981</v>
      </c>
      <c r="BK50" s="108">
        <f t="shared" si="11"/>
        <v>14153.191163676</v>
      </c>
      <c r="BL50" s="86"/>
    </row>
    <row r="51" spans="1:64" ht="12.75">
      <c r="A51" s="10"/>
      <c r="B51" s="21" t="s">
        <v>148</v>
      </c>
      <c r="C51" s="47">
        <v>0</v>
      </c>
      <c r="D51" s="45">
        <v>52.857777912</v>
      </c>
      <c r="E51" s="40">
        <v>0</v>
      </c>
      <c r="F51" s="40">
        <v>0</v>
      </c>
      <c r="G51" s="46">
        <v>0</v>
      </c>
      <c r="H51" s="63">
        <v>15.578400354</v>
      </c>
      <c r="I51" s="40">
        <v>19.618882078</v>
      </c>
      <c r="J51" s="40">
        <v>0</v>
      </c>
      <c r="K51" s="40">
        <v>0</v>
      </c>
      <c r="L51" s="46">
        <v>106.533867509</v>
      </c>
      <c r="M51" s="63">
        <v>0</v>
      </c>
      <c r="N51" s="45">
        <v>0</v>
      </c>
      <c r="O51" s="40">
        <v>0</v>
      </c>
      <c r="P51" s="40">
        <v>0</v>
      </c>
      <c r="Q51" s="46">
        <v>0</v>
      </c>
      <c r="R51" s="63">
        <v>8.169682894</v>
      </c>
      <c r="S51" s="40">
        <v>5.451315414</v>
      </c>
      <c r="T51" s="40">
        <v>0</v>
      </c>
      <c r="U51" s="40">
        <v>0</v>
      </c>
      <c r="V51" s="46">
        <v>6.064917141</v>
      </c>
      <c r="W51" s="63">
        <v>0</v>
      </c>
      <c r="X51" s="40">
        <v>0</v>
      </c>
      <c r="Y51" s="40">
        <v>0</v>
      </c>
      <c r="Z51" s="40">
        <v>0</v>
      </c>
      <c r="AA51" s="46">
        <v>0</v>
      </c>
      <c r="AB51" s="63">
        <v>0.038158787</v>
      </c>
      <c r="AC51" s="40">
        <v>0</v>
      </c>
      <c r="AD51" s="40">
        <v>0</v>
      </c>
      <c r="AE51" s="40">
        <v>0</v>
      </c>
      <c r="AF51" s="46">
        <v>0.005699364</v>
      </c>
      <c r="AG51" s="63">
        <v>0</v>
      </c>
      <c r="AH51" s="40">
        <v>0</v>
      </c>
      <c r="AI51" s="40">
        <v>0</v>
      </c>
      <c r="AJ51" s="40">
        <v>0</v>
      </c>
      <c r="AK51" s="46">
        <v>0</v>
      </c>
      <c r="AL51" s="63">
        <v>0.011896992</v>
      </c>
      <c r="AM51" s="40">
        <v>0</v>
      </c>
      <c r="AN51" s="40">
        <v>0</v>
      </c>
      <c r="AO51" s="40">
        <v>0</v>
      </c>
      <c r="AP51" s="46">
        <v>0</v>
      </c>
      <c r="AQ51" s="63">
        <v>0</v>
      </c>
      <c r="AR51" s="45">
        <v>0.107761284</v>
      </c>
      <c r="AS51" s="40">
        <v>0</v>
      </c>
      <c r="AT51" s="40">
        <v>0</v>
      </c>
      <c r="AU51" s="46">
        <v>0</v>
      </c>
      <c r="AV51" s="63">
        <v>70.37183262</v>
      </c>
      <c r="AW51" s="40">
        <v>28.873665525</v>
      </c>
      <c r="AX51" s="40">
        <v>0.008018112</v>
      </c>
      <c r="AY51" s="40">
        <v>0</v>
      </c>
      <c r="AZ51" s="46">
        <v>175.118781666</v>
      </c>
      <c r="BA51" s="63">
        <v>0</v>
      </c>
      <c r="BB51" s="45">
        <v>0</v>
      </c>
      <c r="BC51" s="40">
        <v>0</v>
      </c>
      <c r="BD51" s="40">
        <v>0</v>
      </c>
      <c r="BE51" s="46">
        <v>0</v>
      </c>
      <c r="BF51" s="63">
        <v>29.999459885</v>
      </c>
      <c r="BG51" s="45">
        <v>25.199005033</v>
      </c>
      <c r="BH51" s="40">
        <v>0</v>
      </c>
      <c r="BI51" s="40">
        <v>0</v>
      </c>
      <c r="BJ51" s="46">
        <v>29.690256326</v>
      </c>
      <c r="BK51" s="108">
        <f t="shared" si="11"/>
        <v>573.699378896</v>
      </c>
      <c r="BL51" s="86"/>
    </row>
    <row r="52" spans="1:64" ht="12.75">
      <c r="A52" s="10"/>
      <c r="B52" s="107" t="s">
        <v>130</v>
      </c>
      <c r="C52" s="47">
        <v>0</v>
      </c>
      <c r="D52" s="45">
        <v>1.23955</v>
      </c>
      <c r="E52" s="40">
        <v>0</v>
      </c>
      <c r="F52" s="40">
        <v>0</v>
      </c>
      <c r="G52" s="46">
        <v>0</v>
      </c>
      <c r="H52" s="63">
        <v>94.554242884</v>
      </c>
      <c r="I52" s="40">
        <v>42.692330031</v>
      </c>
      <c r="J52" s="40">
        <v>0</v>
      </c>
      <c r="K52" s="40">
        <v>0</v>
      </c>
      <c r="L52" s="46">
        <v>177.389390777</v>
      </c>
      <c r="M52" s="63">
        <v>0</v>
      </c>
      <c r="N52" s="45">
        <v>0</v>
      </c>
      <c r="O52" s="40">
        <v>0</v>
      </c>
      <c r="P52" s="40">
        <v>0</v>
      </c>
      <c r="Q52" s="46">
        <v>0</v>
      </c>
      <c r="R52" s="63">
        <v>43.772655169</v>
      </c>
      <c r="S52" s="40">
        <v>2.166925521</v>
      </c>
      <c r="T52" s="40">
        <v>0</v>
      </c>
      <c r="U52" s="40">
        <v>0</v>
      </c>
      <c r="V52" s="46">
        <v>12.472047958</v>
      </c>
      <c r="W52" s="63">
        <v>0</v>
      </c>
      <c r="X52" s="40">
        <v>0</v>
      </c>
      <c r="Y52" s="40">
        <v>0</v>
      </c>
      <c r="Z52" s="40">
        <v>0</v>
      </c>
      <c r="AA52" s="46">
        <v>0</v>
      </c>
      <c r="AB52" s="63">
        <v>0.037367868</v>
      </c>
      <c r="AC52" s="40">
        <v>0</v>
      </c>
      <c r="AD52" s="40">
        <v>0</v>
      </c>
      <c r="AE52" s="40">
        <v>0</v>
      </c>
      <c r="AF52" s="46">
        <v>0</v>
      </c>
      <c r="AG52" s="63">
        <v>0</v>
      </c>
      <c r="AH52" s="40">
        <v>0</v>
      </c>
      <c r="AI52" s="40">
        <v>0</v>
      </c>
      <c r="AJ52" s="40">
        <v>0</v>
      </c>
      <c r="AK52" s="46">
        <v>0</v>
      </c>
      <c r="AL52" s="63">
        <v>0.045800932</v>
      </c>
      <c r="AM52" s="40">
        <v>0</v>
      </c>
      <c r="AN52" s="40">
        <v>0</v>
      </c>
      <c r="AO52" s="40">
        <v>0</v>
      </c>
      <c r="AP52" s="46">
        <v>0</v>
      </c>
      <c r="AQ52" s="63">
        <v>0</v>
      </c>
      <c r="AR52" s="45">
        <v>0</v>
      </c>
      <c r="AS52" s="40">
        <v>0</v>
      </c>
      <c r="AT52" s="40">
        <v>0</v>
      </c>
      <c r="AU52" s="46">
        <v>0</v>
      </c>
      <c r="AV52" s="63">
        <v>287.030972712</v>
      </c>
      <c r="AW52" s="40">
        <v>116.563569542</v>
      </c>
      <c r="AX52" s="40">
        <v>0</v>
      </c>
      <c r="AY52" s="40">
        <v>0</v>
      </c>
      <c r="AZ52" s="46">
        <v>526.846548504</v>
      </c>
      <c r="BA52" s="63">
        <v>0</v>
      </c>
      <c r="BB52" s="45">
        <v>0</v>
      </c>
      <c r="BC52" s="40">
        <v>0</v>
      </c>
      <c r="BD52" s="40">
        <v>0</v>
      </c>
      <c r="BE52" s="46">
        <v>0</v>
      </c>
      <c r="BF52" s="63">
        <v>115.144654446</v>
      </c>
      <c r="BG52" s="45">
        <v>9.071954235</v>
      </c>
      <c r="BH52" s="40">
        <v>0</v>
      </c>
      <c r="BI52" s="40">
        <v>0</v>
      </c>
      <c r="BJ52" s="46">
        <v>91.114054684</v>
      </c>
      <c r="BK52" s="108">
        <f t="shared" si="11"/>
        <v>1520.142065263</v>
      </c>
      <c r="BL52" s="86"/>
    </row>
    <row r="53" spans="1:64" ht="25.5">
      <c r="A53" s="10"/>
      <c r="B53" s="21" t="s">
        <v>113</v>
      </c>
      <c r="C53" s="47">
        <v>0</v>
      </c>
      <c r="D53" s="45">
        <v>16.097019703</v>
      </c>
      <c r="E53" s="40">
        <v>0</v>
      </c>
      <c r="F53" s="40">
        <v>0</v>
      </c>
      <c r="G53" s="46">
        <v>0</v>
      </c>
      <c r="H53" s="63">
        <v>103.408233456</v>
      </c>
      <c r="I53" s="40">
        <v>5.107943373</v>
      </c>
      <c r="J53" s="40">
        <v>0</v>
      </c>
      <c r="K53" s="40">
        <v>0</v>
      </c>
      <c r="L53" s="46">
        <v>124.013404457</v>
      </c>
      <c r="M53" s="63">
        <v>0</v>
      </c>
      <c r="N53" s="45">
        <v>0</v>
      </c>
      <c r="O53" s="40">
        <v>0</v>
      </c>
      <c r="P53" s="40">
        <v>0</v>
      </c>
      <c r="Q53" s="46">
        <v>0</v>
      </c>
      <c r="R53" s="63">
        <v>49.289312689</v>
      </c>
      <c r="S53" s="40">
        <v>0.373318126</v>
      </c>
      <c r="T53" s="40">
        <v>0</v>
      </c>
      <c r="U53" s="40">
        <v>0</v>
      </c>
      <c r="V53" s="46">
        <v>6.91079842</v>
      </c>
      <c r="W53" s="63">
        <v>0</v>
      </c>
      <c r="X53" s="40">
        <v>0</v>
      </c>
      <c r="Y53" s="40">
        <v>0</v>
      </c>
      <c r="Z53" s="40">
        <v>0</v>
      </c>
      <c r="AA53" s="46">
        <v>0</v>
      </c>
      <c r="AB53" s="63">
        <v>0.134530966</v>
      </c>
      <c r="AC53" s="40">
        <v>0</v>
      </c>
      <c r="AD53" s="40">
        <v>0</v>
      </c>
      <c r="AE53" s="40">
        <v>0</v>
      </c>
      <c r="AF53" s="46">
        <v>0</v>
      </c>
      <c r="AG53" s="63">
        <v>0</v>
      </c>
      <c r="AH53" s="40">
        <v>0</v>
      </c>
      <c r="AI53" s="40">
        <v>0</v>
      </c>
      <c r="AJ53" s="40">
        <v>0</v>
      </c>
      <c r="AK53" s="46">
        <v>0</v>
      </c>
      <c r="AL53" s="63">
        <v>0.053337507</v>
      </c>
      <c r="AM53" s="40">
        <v>0</v>
      </c>
      <c r="AN53" s="40">
        <v>0</v>
      </c>
      <c r="AO53" s="40">
        <v>0</v>
      </c>
      <c r="AP53" s="46">
        <v>0</v>
      </c>
      <c r="AQ53" s="63">
        <v>0</v>
      </c>
      <c r="AR53" s="45">
        <v>0</v>
      </c>
      <c r="AS53" s="40">
        <v>0</v>
      </c>
      <c r="AT53" s="40">
        <v>0</v>
      </c>
      <c r="AU53" s="46">
        <v>0</v>
      </c>
      <c r="AV53" s="63">
        <v>158.206550878</v>
      </c>
      <c r="AW53" s="40">
        <v>22.401315676</v>
      </c>
      <c r="AX53" s="40">
        <v>0.162092783</v>
      </c>
      <c r="AY53" s="40">
        <v>0</v>
      </c>
      <c r="AZ53" s="46">
        <v>146.271493881</v>
      </c>
      <c r="BA53" s="63">
        <v>0</v>
      </c>
      <c r="BB53" s="45">
        <v>0</v>
      </c>
      <c r="BC53" s="40">
        <v>0</v>
      </c>
      <c r="BD53" s="40">
        <v>0</v>
      </c>
      <c r="BE53" s="46">
        <v>0</v>
      </c>
      <c r="BF53" s="63">
        <v>65.498195913</v>
      </c>
      <c r="BG53" s="45">
        <v>9.581628244</v>
      </c>
      <c r="BH53" s="40">
        <v>0</v>
      </c>
      <c r="BI53" s="40">
        <v>0</v>
      </c>
      <c r="BJ53" s="46">
        <v>29.980642755</v>
      </c>
      <c r="BK53" s="108">
        <f t="shared" si="11"/>
        <v>737.4898188269999</v>
      </c>
      <c r="BL53" s="86"/>
    </row>
    <row r="54" spans="1:64" ht="12.75">
      <c r="A54" s="10"/>
      <c r="B54" s="21" t="s">
        <v>128</v>
      </c>
      <c r="C54" s="47">
        <v>0</v>
      </c>
      <c r="D54" s="45">
        <v>0.824661</v>
      </c>
      <c r="E54" s="40">
        <v>0</v>
      </c>
      <c r="F54" s="40">
        <v>0</v>
      </c>
      <c r="G54" s="46">
        <v>0</v>
      </c>
      <c r="H54" s="63">
        <v>20.6615589</v>
      </c>
      <c r="I54" s="40">
        <v>1.415153336</v>
      </c>
      <c r="J54" s="40">
        <v>0</v>
      </c>
      <c r="K54" s="40">
        <v>0</v>
      </c>
      <c r="L54" s="46">
        <v>41.07976147</v>
      </c>
      <c r="M54" s="63">
        <v>0</v>
      </c>
      <c r="N54" s="45">
        <v>0</v>
      </c>
      <c r="O54" s="40">
        <v>0</v>
      </c>
      <c r="P54" s="40">
        <v>0</v>
      </c>
      <c r="Q54" s="46">
        <v>0</v>
      </c>
      <c r="R54" s="63">
        <v>9.208127878</v>
      </c>
      <c r="S54" s="40">
        <v>0</v>
      </c>
      <c r="T54" s="40">
        <v>0</v>
      </c>
      <c r="U54" s="40">
        <v>0</v>
      </c>
      <c r="V54" s="46">
        <v>4.117246863</v>
      </c>
      <c r="W54" s="63">
        <v>0</v>
      </c>
      <c r="X54" s="40">
        <v>0</v>
      </c>
      <c r="Y54" s="40">
        <v>0</v>
      </c>
      <c r="Z54" s="40">
        <v>0</v>
      </c>
      <c r="AA54" s="46">
        <v>0</v>
      </c>
      <c r="AB54" s="63">
        <v>0</v>
      </c>
      <c r="AC54" s="40">
        <v>0</v>
      </c>
      <c r="AD54" s="40">
        <v>0</v>
      </c>
      <c r="AE54" s="40">
        <v>0</v>
      </c>
      <c r="AF54" s="46">
        <v>0</v>
      </c>
      <c r="AG54" s="63">
        <v>0</v>
      </c>
      <c r="AH54" s="40">
        <v>0</v>
      </c>
      <c r="AI54" s="40">
        <v>0</v>
      </c>
      <c r="AJ54" s="40">
        <v>0</v>
      </c>
      <c r="AK54" s="46">
        <v>0</v>
      </c>
      <c r="AL54" s="63">
        <v>0</v>
      </c>
      <c r="AM54" s="40">
        <v>0</v>
      </c>
      <c r="AN54" s="40">
        <v>0</v>
      </c>
      <c r="AO54" s="40">
        <v>0</v>
      </c>
      <c r="AP54" s="46">
        <v>0</v>
      </c>
      <c r="AQ54" s="63">
        <v>0</v>
      </c>
      <c r="AR54" s="45">
        <v>0</v>
      </c>
      <c r="AS54" s="40">
        <v>0</v>
      </c>
      <c r="AT54" s="40">
        <v>0</v>
      </c>
      <c r="AU54" s="46">
        <v>0</v>
      </c>
      <c r="AV54" s="63">
        <v>14.890354671</v>
      </c>
      <c r="AW54" s="40">
        <v>3.228051314</v>
      </c>
      <c r="AX54" s="40">
        <v>0</v>
      </c>
      <c r="AY54" s="40">
        <v>0</v>
      </c>
      <c r="AZ54" s="46">
        <v>19.012433363</v>
      </c>
      <c r="BA54" s="63">
        <v>0</v>
      </c>
      <c r="BB54" s="45">
        <v>0</v>
      </c>
      <c r="BC54" s="40">
        <v>0</v>
      </c>
      <c r="BD54" s="40">
        <v>0</v>
      </c>
      <c r="BE54" s="46">
        <v>0</v>
      </c>
      <c r="BF54" s="63">
        <v>5.430675235</v>
      </c>
      <c r="BG54" s="45">
        <v>0.121043332</v>
      </c>
      <c r="BH54" s="40">
        <v>0</v>
      </c>
      <c r="BI54" s="40">
        <v>0</v>
      </c>
      <c r="BJ54" s="46">
        <v>2.075346874</v>
      </c>
      <c r="BK54" s="108">
        <f t="shared" si="11"/>
        <v>122.064414236</v>
      </c>
      <c r="BL54" s="86"/>
    </row>
    <row r="55" spans="1:64" ht="12.75">
      <c r="A55" s="10"/>
      <c r="B55" s="21" t="s">
        <v>106</v>
      </c>
      <c r="C55" s="47">
        <v>0</v>
      </c>
      <c r="D55" s="45">
        <v>388.674766728</v>
      </c>
      <c r="E55" s="40">
        <v>0</v>
      </c>
      <c r="F55" s="40">
        <v>0</v>
      </c>
      <c r="G55" s="46">
        <v>0</v>
      </c>
      <c r="H55" s="63">
        <v>9.643032012</v>
      </c>
      <c r="I55" s="40">
        <v>325.439778106</v>
      </c>
      <c r="J55" s="40">
        <v>0</v>
      </c>
      <c r="K55" s="40">
        <v>0</v>
      </c>
      <c r="L55" s="46">
        <v>515.882415214</v>
      </c>
      <c r="M55" s="63">
        <v>0</v>
      </c>
      <c r="N55" s="45">
        <v>0</v>
      </c>
      <c r="O55" s="40">
        <v>0</v>
      </c>
      <c r="P55" s="40">
        <v>0</v>
      </c>
      <c r="Q55" s="46">
        <v>0</v>
      </c>
      <c r="R55" s="63">
        <v>2.346735656</v>
      </c>
      <c r="S55" s="40">
        <v>27.901331042</v>
      </c>
      <c r="T55" s="40">
        <v>0</v>
      </c>
      <c r="U55" s="40">
        <v>0</v>
      </c>
      <c r="V55" s="46">
        <v>28.404009767</v>
      </c>
      <c r="W55" s="63">
        <v>0</v>
      </c>
      <c r="X55" s="40">
        <v>0</v>
      </c>
      <c r="Y55" s="40">
        <v>0</v>
      </c>
      <c r="Z55" s="40">
        <v>0</v>
      </c>
      <c r="AA55" s="46">
        <v>0</v>
      </c>
      <c r="AB55" s="63">
        <v>0</v>
      </c>
      <c r="AC55" s="40">
        <v>0</v>
      </c>
      <c r="AD55" s="40">
        <v>0</v>
      </c>
      <c r="AE55" s="40">
        <v>0</v>
      </c>
      <c r="AF55" s="46">
        <v>0</v>
      </c>
      <c r="AG55" s="63">
        <v>0</v>
      </c>
      <c r="AH55" s="40">
        <v>0</v>
      </c>
      <c r="AI55" s="40">
        <v>0</v>
      </c>
      <c r="AJ55" s="40">
        <v>0</v>
      </c>
      <c r="AK55" s="46">
        <v>0</v>
      </c>
      <c r="AL55" s="63">
        <v>0</v>
      </c>
      <c r="AM55" s="40">
        <v>0</v>
      </c>
      <c r="AN55" s="40">
        <v>0</v>
      </c>
      <c r="AO55" s="40">
        <v>0</v>
      </c>
      <c r="AP55" s="46">
        <v>0</v>
      </c>
      <c r="AQ55" s="63">
        <v>0</v>
      </c>
      <c r="AR55" s="45">
        <v>0</v>
      </c>
      <c r="AS55" s="40">
        <v>0</v>
      </c>
      <c r="AT55" s="40">
        <v>0</v>
      </c>
      <c r="AU55" s="46">
        <v>0</v>
      </c>
      <c r="AV55" s="63">
        <v>28.608041287</v>
      </c>
      <c r="AW55" s="40">
        <v>141.327225525</v>
      </c>
      <c r="AX55" s="40">
        <v>0</v>
      </c>
      <c r="AY55" s="40">
        <v>0</v>
      </c>
      <c r="AZ55" s="46">
        <v>299.539292522</v>
      </c>
      <c r="BA55" s="63">
        <v>0</v>
      </c>
      <c r="BB55" s="45">
        <v>0</v>
      </c>
      <c r="BC55" s="40">
        <v>0</v>
      </c>
      <c r="BD55" s="40">
        <v>0</v>
      </c>
      <c r="BE55" s="46">
        <v>0</v>
      </c>
      <c r="BF55" s="63">
        <v>9.743536818</v>
      </c>
      <c r="BG55" s="45">
        <v>35.398251811</v>
      </c>
      <c r="BH55" s="40">
        <v>0</v>
      </c>
      <c r="BI55" s="40">
        <v>0</v>
      </c>
      <c r="BJ55" s="46">
        <v>35.441746611</v>
      </c>
      <c r="BK55" s="108">
        <f t="shared" si="11"/>
        <v>1848.350163099</v>
      </c>
      <c r="BL55" s="86"/>
    </row>
    <row r="56" spans="1:64" ht="12.75">
      <c r="A56" s="10"/>
      <c r="B56" s="21" t="s">
        <v>149</v>
      </c>
      <c r="C56" s="47">
        <v>0</v>
      </c>
      <c r="D56" s="45">
        <v>22.172524575</v>
      </c>
      <c r="E56" s="40">
        <v>0</v>
      </c>
      <c r="F56" s="40">
        <v>0</v>
      </c>
      <c r="G56" s="46">
        <v>0</v>
      </c>
      <c r="H56" s="63">
        <v>268.184258045</v>
      </c>
      <c r="I56" s="40">
        <v>103.194251072</v>
      </c>
      <c r="J56" s="40">
        <v>0</v>
      </c>
      <c r="K56" s="40">
        <v>0</v>
      </c>
      <c r="L56" s="46">
        <v>476.949817536</v>
      </c>
      <c r="M56" s="63">
        <v>0</v>
      </c>
      <c r="N56" s="45">
        <v>0</v>
      </c>
      <c r="O56" s="40">
        <v>0</v>
      </c>
      <c r="P56" s="40">
        <v>0</v>
      </c>
      <c r="Q56" s="46">
        <v>0</v>
      </c>
      <c r="R56" s="63">
        <v>89.810278086</v>
      </c>
      <c r="S56" s="40">
        <v>38.42488231</v>
      </c>
      <c r="T56" s="40">
        <v>0</v>
      </c>
      <c r="U56" s="40">
        <v>0</v>
      </c>
      <c r="V56" s="46">
        <v>34.786390636</v>
      </c>
      <c r="W56" s="63">
        <v>0</v>
      </c>
      <c r="X56" s="40">
        <v>0</v>
      </c>
      <c r="Y56" s="40">
        <v>0</v>
      </c>
      <c r="Z56" s="40">
        <v>0</v>
      </c>
      <c r="AA56" s="46">
        <v>0</v>
      </c>
      <c r="AB56" s="63">
        <v>0.540117268</v>
      </c>
      <c r="AC56" s="40">
        <v>0</v>
      </c>
      <c r="AD56" s="40">
        <v>0</v>
      </c>
      <c r="AE56" s="40">
        <v>0</v>
      </c>
      <c r="AF56" s="46">
        <v>0.143237134</v>
      </c>
      <c r="AG56" s="63">
        <v>0</v>
      </c>
      <c r="AH56" s="40">
        <v>0</v>
      </c>
      <c r="AI56" s="40">
        <v>0</v>
      </c>
      <c r="AJ56" s="40">
        <v>0</v>
      </c>
      <c r="AK56" s="46">
        <v>0</v>
      </c>
      <c r="AL56" s="63">
        <v>0.316189011</v>
      </c>
      <c r="AM56" s="40">
        <v>0</v>
      </c>
      <c r="AN56" s="40">
        <v>0</v>
      </c>
      <c r="AO56" s="40">
        <v>0</v>
      </c>
      <c r="AP56" s="46">
        <v>0.102695345</v>
      </c>
      <c r="AQ56" s="63">
        <v>0</v>
      </c>
      <c r="AR56" s="45">
        <v>0.298666833</v>
      </c>
      <c r="AS56" s="40">
        <v>0</v>
      </c>
      <c r="AT56" s="40">
        <v>0</v>
      </c>
      <c r="AU56" s="46">
        <v>0</v>
      </c>
      <c r="AV56" s="63">
        <v>1985.916501921</v>
      </c>
      <c r="AW56" s="40">
        <v>375.325773052</v>
      </c>
      <c r="AX56" s="40">
        <v>0.052318991</v>
      </c>
      <c r="AY56" s="40">
        <v>0</v>
      </c>
      <c r="AZ56" s="46">
        <v>2588.279495815</v>
      </c>
      <c r="BA56" s="63">
        <v>0</v>
      </c>
      <c r="BB56" s="45">
        <v>0</v>
      </c>
      <c r="BC56" s="40">
        <v>0</v>
      </c>
      <c r="BD56" s="40">
        <v>0</v>
      </c>
      <c r="BE56" s="46">
        <v>0</v>
      </c>
      <c r="BF56" s="63">
        <v>571.558455402</v>
      </c>
      <c r="BG56" s="45">
        <v>82.549113895</v>
      </c>
      <c r="BH56" s="40">
        <v>0</v>
      </c>
      <c r="BI56" s="40">
        <v>0</v>
      </c>
      <c r="BJ56" s="46">
        <v>342.00190418</v>
      </c>
      <c r="BK56" s="108">
        <f t="shared" si="11"/>
        <v>6980.606871106999</v>
      </c>
      <c r="BL56" s="86"/>
    </row>
    <row r="57" spans="1:64" ht="12.75">
      <c r="A57" s="10"/>
      <c r="B57" s="21" t="s">
        <v>110</v>
      </c>
      <c r="C57" s="47">
        <v>0</v>
      </c>
      <c r="D57" s="45">
        <v>0.87558</v>
      </c>
      <c r="E57" s="40">
        <v>0</v>
      </c>
      <c r="F57" s="40">
        <v>0</v>
      </c>
      <c r="G57" s="46">
        <v>0</v>
      </c>
      <c r="H57" s="63">
        <v>5.253491987</v>
      </c>
      <c r="I57" s="40">
        <v>12.57691282</v>
      </c>
      <c r="J57" s="40">
        <v>0</v>
      </c>
      <c r="K57" s="40">
        <v>0</v>
      </c>
      <c r="L57" s="46">
        <v>16.381035008</v>
      </c>
      <c r="M57" s="63">
        <v>0</v>
      </c>
      <c r="N57" s="45">
        <v>0</v>
      </c>
      <c r="O57" s="40">
        <v>0</v>
      </c>
      <c r="P57" s="40">
        <v>0</v>
      </c>
      <c r="Q57" s="46">
        <v>0</v>
      </c>
      <c r="R57" s="63">
        <v>2.482169472</v>
      </c>
      <c r="S57" s="40">
        <v>1.547601882</v>
      </c>
      <c r="T57" s="40">
        <v>0</v>
      </c>
      <c r="U57" s="40">
        <v>0</v>
      </c>
      <c r="V57" s="46">
        <v>0.941342637</v>
      </c>
      <c r="W57" s="63">
        <v>0</v>
      </c>
      <c r="X57" s="40">
        <v>0</v>
      </c>
      <c r="Y57" s="40">
        <v>0</v>
      </c>
      <c r="Z57" s="40">
        <v>0</v>
      </c>
      <c r="AA57" s="46">
        <v>0</v>
      </c>
      <c r="AB57" s="63">
        <v>0</v>
      </c>
      <c r="AC57" s="40">
        <v>0</v>
      </c>
      <c r="AD57" s="40">
        <v>0</v>
      </c>
      <c r="AE57" s="40">
        <v>0</v>
      </c>
      <c r="AF57" s="46">
        <v>0</v>
      </c>
      <c r="AG57" s="63">
        <v>0</v>
      </c>
      <c r="AH57" s="40">
        <v>0</v>
      </c>
      <c r="AI57" s="40">
        <v>0</v>
      </c>
      <c r="AJ57" s="40">
        <v>0</v>
      </c>
      <c r="AK57" s="46">
        <v>0</v>
      </c>
      <c r="AL57" s="63">
        <v>0.000634433</v>
      </c>
      <c r="AM57" s="40">
        <v>0</v>
      </c>
      <c r="AN57" s="40">
        <v>0</v>
      </c>
      <c r="AO57" s="40">
        <v>0</v>
      </c>
      <c r="AP57" s="46">
        <v>0</v>
      </c>
      <c r="AQ57" s="63">
        <v>0</v>
      </c>
      <c r="AR57" s="45">
        <v>0</v>
      </c>
      <c r="AS57" s="40">
        <v>0</v>
      </c>
      <c r="AT57" s="40">
        <v>0</v>
      </c>
      <c r="AU57" s="46">
        <v>0</v>
      </c>
      <c r="AV57" s="63">
        <v>50.14522278</v>
      </c>
      <c r="AW57" s="40">
        <v>49.603927398</v>
      </c>
      <c r="AX57" s="40">
        <v>0</v>
      </c>
      <c r="AY57" s="40">
        <v>0</v>
      </c>
      <c r="AZ57" s="46">
        <v>202.876261305</v>
      </c>
      <c r="BA57" s="63">
        <v>0</v>
      </c>
      <c r="BB57" s="45">
        <v>0</v>
      </c>
      <c r="BC57" s="40">
        <v>0</v>
      </c>
      <c r="BD57" s="40">
        <v>0</v>
      </c>
      <c r="BE57" s="46">
        <v>0</v>
      </c>
      <c r="BF57" s="63">
        <v>15.837627477</v>
      </c>
      <c r="BG57" s="45">
        <v>2.267334333</v>
      </c>
      <c r="BH57" s="40">
        <v>0</v>
      </c>
      <c r="BI57" s="40">
        <v>0</v>
      </c>
      <c r="BJ57" s="46">
        <v>27.888232912</v>
      </c>
      <c r="BK57" s="108">
        <f t="shared" si="11"/>
        <v>388.677374444</v>
      </c>
      <c r="BL57" s="86"/>
    </row>
    <row r="58" spans="1:64" ht="12.75">
      <c r="A58" s="10"/>
      <c r="B58" s="21" t="s">
        <v>107</v>
      </c>
      <c r="C58" s="47">
        <v>0</v>
      </c>
      <c r="D58" s="45">
        <v>42.499661888</v>
      </c>
      <c r="E58" s="40">
        <v>0</v>
      </c>
      <c r="F58" s="40">
        <v>0</v>
      </c>
      <c r="G58" s="46">
        <v>0</v>
      </c>
      <c r="H58" s="63">
        <v>41.374497138</v>
      </c>
      <c r="I58" s="40">
        <v>62.400905263</v>
      </c>
      <c r="J58" s="40">
        <v>0</v>
      </c>
      <c r="K58" s="40">
        <v>0</v>
      </c>
      <c r="L58" s="46">
        <v>247.426548536</v>
      </c>
      <c r="M58" s="63">
        <v>0</v>
      </c>
      <c r="N58" s="45">
        <v>0</v>
      </c>
      <c r="O58" s="40">
        <v>0</v>
      </c>
      <c r="P58" s="40">
        <v>0</v>
      </c>
      <c r="Q58" s="46">
        <v>0</v>
      </c>
      <c r="R58" s="63">
        <v>14.772717782</v>
      </c>
      <c r="S58" s="40">
        <v>32.688877225</v>
      </c>
      <c r="T58" s="40">
        <v>0</v>
      </c>
      <c r="U58" s="40">
        <v>0</v>
      </c>
      <c r="V58" s="46">
        <v>47.323381992</v>
      </c>
      <c r="W58" s="63">
        <v>0</v>
      </c>
      <c r="X58" s="40">
        <v>0</v>
      </c>
      <c r="Y58" s="40">
        <v>0</v>
      </c>
      <c r="Z58" s="40">
        <v>0</v>
      </c>
      <c r="AA58" s="46">
        <v>0</v>
      </c>
      <c r="AB58" s="63">
        <v>0.003167394</v>
      </c>
      <c r="AC58" s="40">
        <v>0</v>
      </c>
      <c r="AD58" s="40">
        <v>0</v>
      </c>
      <c r="AE58" s="40">
        <v>0</v>
      </c>
      <c r="AF58" s="46">
        <v>0.085180152</v>
      </c>
      <c r="AG58" s="63">
        <v>0</v>
      </c>
      <c r="AH58" s="40">
        <v>0</v>
      </c>
      <c r="AI58" s="40">
        <v>0</v>
      </c>
      <c r="AJ58" s="40">
        <v>0</v>
      </c>
      <c r="AK58" s="46">
        <v>0</v>
      </c>
      <c r="AL58" s="63">
        <v>0.006336451</v>
      </c>
      <c r="AM58" s="40">
        <v>0</v>
      </c>
      <c r="AN58" s="40">
        <v>0</v>
      </c>
      <c r="AO58" s="40">
        <v>0</v>
      </c>
      <c r="AP58" s="46">
        <v>0.010508717</v>
      </c>
      <c r="AQ58" s="63">
        <v>0</v>
      </c>
      <c r="AR58" s="45">
        <v>0</v>
      </c>
      <c r="AS58" s="40">
        <v>0</v>
      </c>
      <c r="AT58" s="40">
        <v>0</v>
      </c>
      <c r="AU58" s="46">
        <v>0</v>
      </c>
      <c r="AV58" s="63">
        <v>423.925908077</v>
      </c>
      <c r="AW58" s="40">
        <v>447.26302066</v>
      </c>
      <c r="AX58" s="40">
        <v>2.261389283</v>
      </c>
      <c r="AY58" s="40">
        <v>0</v>
      </c>
      <c r="AZ58" s="46">
        <v>2319.602713105</v>
      </c>
      <c r="BA58" s="63">
        <v>0</v>
      </c>
      <c r="BB58" s="45">
        <v>0</v>
      </c>
      <c r="BC58" s="40">
        <v>0</v>
      </c>
      <c r="BD58" s="40">
        <v>0</v>
      </c>
      <c r="BE58" s="46">
        <v>0</v>
      </c>
      <c r="BF58" s="63">
        <v>163.220830805</v>
      </c>
      <c r="BG58" s="45">
        <v>85.236107778</v>
      </c>
      <c r="BH58" s="40">
        <v>0</v>
      </c>
      <c r="BI58" s="40">
        <v>0</v>
      </c>
      <c r="BJ58" s="46">
        <v>407.082881355</v>
      </c>
      <c r="BK58" s="108">
        <f t="shared" si="11"/>
        <v>4337.184633600999</v>
      </c>
      <c r="BL58" s="86"/>
    </row>
    <row r="59" spans="1:64" ht="12.75">
      <c r="A59" s="10"/>
      <c r="B59" s="21" t="s">
        <v>131</v>
      </c>
      <c r="C59" s="47">
        <v>0</v>
      </c>
      <c r="D59" s="45">
        <v>74.693377241</v>
      </c>
      <c r="E59" s="40">
        <v>0</v>
      </c>
      <c r="F59" s="40">
        <v>0</v>
      </c>
      <c r="G59" s="46">
        <v>0</v>
      </c>
      <c r="H59" s="63">
        <v>41.733048775</v>
      </c>
      <c r="I59" s="40">
        <v>168.406054505</v>
      </c>
      <c r="J59" s="40">
        <v>0</v>
      </c>
      <c r="K59" s="40">
        <v>0</v>
      </c>
      <c r="L59" s="46">
        <v>336.692967804</v>
      </c>
      <c r="M59" s="63">
        <v>0</v>
      </c>
      <c r="N59" s="45">
        <v>0</v>
      </c>
      <c r="O59" s="40">
        <v>0</v>
      </c>
      <c r="P59" s="40">
        <v>0</v>
      </c>
      <c r="Q59" s="46">
        <v>0</v>
      </c>
      <c r="R59" s="63">
        <v>13.118338268</v>
      </c>
      <c r="S59" s="40">
        <v>5.51074842</v>
      </c>
      <c r="T59" s="40">
        <v>0</v>
      </c>
      <c r="U59" s="40">
        <v>0</v>
      </c>
      <c r="V59" s="46">
        <v>11.98955999</v>
      </c>
      <c r="W59" s="63">
        <v>0</v>
      </c>
      <c r="X59" s="40">
        <v>0</v>
      </c>
      <c r="Y59" s="40">
        <v>0</v>
      </c>
      <c r="Z59" s="40">
        <v>0</v>
      </c>
      <c r="AA59" s="46">
        <v>0</v>
      </c>
      <c r="AB59" s="63">
        <v>0.000313848</v>
      </c>
      <c r="AC59" s="40">
        <v>0</v>
      </c>
      <c r="AD59" s="40">
        <v>0</v>
      </c>
      <c r="AE59" s="40">
        <v>0</v>
      </c>
      <c r="AF59" s="46">
        <v>0</v>
      </c>
      <c r="AG59" s="63">
        <v>0</v>
      </c>
      <c r="AH59" s="40">
        <v>0</v>
      </c>
      <c r="AI59" s="40">
        <v>0</v>
      </c>
      <c r="AJ59" s="40">
        <v>0</v>
      </c>
      <c r="AK59" s="46">
        <v>0</v>
      </c>
      <c r="AL59" s="63">
        <v>0.004325434</v>
      </c>
      <c r="AM59" s="40">
        <v>0</v>
      </c>
      <c r="AN59" s="40">
        <v>0</v>
      </c>
      <c r="AO59" s="40">
        <v>0</v>
      </c>
      <c r="AP59" s="46">
        <v>0</v>
      </c>
      <c r="AQ59" s="63">
        <v>0</v>
      </c>
      <c r="AR59" s="45">
        <v>0.21930919</v>
      </c>
      <c r="AS59" s="40">
        <v>0</v>
      </c>
      <c r="AT59" s="40">
        <v>0</v>
      </c>
      <c r="AU59" s="46">
        <v>0</v>
      </c>
      <c r="AV59" s="63">
        <v>90.938983281</v>
      </c>
      <c r="AW59" s="40">
        <v>45.631648505</v>
      </c>
      <c r="AX59" s="40">
        <v>0</v>
      </c>
      <c r="AY59" s="40">
        <v>0</v>
      </c>
      <c r="AZ59" s="46">
        <v>304.026265792</v>
      </c>
      <c r="BA59" s="63">
        <v>0</v>
      </c>
      <c r="BB59" s="45">
        <v>0</v>
      </c>
      <c r="BC59" s="40">
        <v>0</v>
      </c>
      <c r="BD59" s="40">
        <v>0</v>
      </c>
      <c r="BE59" s="46">
        <v>0</v>
      </c>
      <c r="BF59" s="63">
        <v>25.94583117</v>
      </c>
      <c r="BG59" s="45">
        <v>12.304852304</v>
      </c>
      <c r="BH59" s="40">
        <v>0</v>
      </c>
      <c r="BI59" s="40">
        <v>0</v>
      </c>
      <c r="BJ59" s="46">
        <v>29.167021398</v>
      </c>
      <c r="BK59" s="108">
        <f t="shared" si="11"/>
        <v>1160.3826459250001</v>
      </c>
      <c r="BL59" s="86"/>
    </row>
    <row r="60" spans="1:64" ht="12" customHeight="1">
      <c r="A60" s="10"/>
      <c r="B60" s="21" t="s">
        <v>114</v>
      </c>
      <c r="C60" s="47">
        <v>0</v>
      </c>
      <c r="D60" s="45">
        <v>22.293463386</v>
      </c>
      <c r="E60" s="40">
        <v>0</v>
      </c>
      <c r="F60" s="40">
        <v>0</v>
      </c>
      <c r="G60" s="46">
        <v>0</v>
      </c>
      <c r="H60" s="63">
        <v>830.755033262</v>
      </c>
      <c r="I60" s="40">
        <v>55.149623546</v>
      </c>
      <c r="J60" s="40">
        <v>0</v>
      </c>
      <c r="K60" s="40">
        <v>0</v>
      </c>
      <c r="L60" s="46">
        <v>400.894561851</v>
      </c>
      <c r="M60" s="63">
        <v>0</v>
      </c>
      <c r="N60" s="45">
        <v>0</v>
      </c>
      <c r="O60" s="40">
        <v>0</v>
      </c>
      <c r="P60" s="40">
        <v>0</v>
      </c>
      <c r="Q60" s="46">
        <v>0</v>
      </c>
      <c r="R60" s="63">
        <v>285.858950866</v>
      </c>
      <c r="S60" s="40">
        <v>1.462502609</v>
      </c>
      <c r="T60" s="40">
        <v>0</v>
      </c>
      <c r="U60" s="40">
        <v>0</v>
      </c>
      <c r="V60" s="46">
        <v>61.349814464</v>
      </c>
      <c r="W60" s="63">
        <v>0</v>
      </c>
      <c r="X60" s="40">
        <v>0</v>
      </c>
      <c r="Y60" s="40">
        <v>0</v>
      </c>
      <c r="Z60" s="40">
        <v>0</v>
      </c>
      <c r="AA60" s="46">
        <v>0</v>
      </c>
      <c r="AB60" s="63">
        <v>3.410745633</v>
      </c>
      <c r="AC60" s="40">
        <v>0</v>
      </c>
      <c r="AD60" s="40">
        <v>0</v>
      </c>
      <c r="AE60" s="40">
        <v>0</v>
      </c>
      <c r="AF60" s="46">
        <v>0.033718713</v>
      </c>
      <c r="AG60" s="63">
        <v>0</v>
      </c>
      <c r="AH60" s="40">
        <v>0</v>
      </c>
      <c r="AI60" s="40">
        <v>0</v>
      </c>
      <c r="AJ60" s="40">
        <v>0</v>
      </c>
      <c r="AK60" s="46">
        <v>0</v>
      </c>
      <c r="AL60" s="63">
        <v>2.45018041</v>
      </c>
      <c r="AM60" s="40">
        <v>0</v>
      </c>
      <c r="AN60" s="40">
        <v>0</v>
      </c>
      <c r="AO60" s="40">
        <v>0</v>
      </c>
      <c r="AP60" s="46">
        <v>0</v>
      </c>
      <c r="AQ60" s="63">
        <v>0.022044439</v>
      </c>
      <c r="AR60" s="45">
        <v>0</v>
      </c>
      <c r="AS60" s="40">
        <v>0</v>
      </c>
      <c r="AT60" s="40">
        <v>0</v>
      </c>
      <c r="AU60" s="46">
        <v>0</v>
      </c>
      <c r="AV60" s="63">
        <v>3669.481182835</v>
      </c>
      <c r="AW60" s="40">
        <v>120.499567206</v>
      </c>
      <c r="AX60" s="40">
        <v>0.239695541</v>
      </c>
      <c r="AY60" s="40">
        <v>0</v>
      </c>
      <c r="AZ60" s="46">
        <v>1137.322004364</v>
      </c>
      <c r="BA60" s="63">
        <v>0</v>
      </c>
      <c r="BB60" s="45">
        <v>0</v>
      </c>
      <c r="BC60" s="40">
        <v>0</v>
      </c>
      <c r="BD60" s="40">
        <v>0</v>
      </c>
      <c r="BE60" s="46">
        <v>0</v>
      </c>
      <c r="BF60" s="63">
        <v>1388.291726911</v>
      </c>
      <c r="BG60" s="45">
        <v>16.603456119</v>
      </c>
      <c r="BH60" s="40">
        <v>0.105421222</v>
      </c>
      <c r="BI60" s="40">
        <v>0</v>
      </c>
      <c r="BJ60" s="46">
        <v>164.633737469</v>
      </c>
      <c r="BK60" s="108">
        <f t="shared" si="11"/>
        <v>8160.857430846</v>
      </c>
      <c r="BL60" s="86"/>
    </row>
    <row r="61" spans="1:64" ht="12" customHeight="1">
      <c r="A61" s="10"/>
      <c r="B61" s="21" t="s">
        <v>116</v>
      </c>
      <c r="C61" s="47">
        <v>0</v>
      </c>
      <c r="D61" s="45">
        <v>1.031939045</v>
      </c>
      <c r="E61" s="40">
        <v>0</v>
      </c>
      <c r="F61" s="40">
        <v>0</v>
      </c>
      <c r="G61" s="46">
        <v>0</v>
      </c>
      <c r="H61" s="63">
        <v>143.391031693</v>
      </c>
      <c r="I61" s="40">
        <v>21.265196451</v>
      </c>
      <c r="J61" s="40">
        <v>0</v>
      </c>
      <c r="K61" s="40">
        <v>0</v>
      </c>
      <c r="L61" s="46">
        <v>72.354015845</v>
      </c>
      <c r="M61" s="63">
        <v>0</v>
      </c>
      <c r="N61" s="45">
        <v>0</v>
      </c>
      <c r="O61" s="40">
        <v>0</v>
      </c>
      <c r="P61" s="40">
        <v>0</v>
      </c>
      <c r="Q61" s="46">
        <v>0</v>
      </c>
      <c r="R61" s="63">
        <v>44.151634522</v>
      </c>
      <c r="S61" s="40">
        <v>0.096580373</v>
      </c>
      <c r="T61" s="40">
        <v>0</v>
      </c>
      <c r="U61" s="40">
        <v>0</v>
      </c>
      <c r="V61" s="46">
        <v>8.098143822</v>
      </c>
      <c r="W61" s="63">
        <v>0</v>
      </c>
      <c r="X61" s="40">
        <v>0</v>
      </c>
      <c r="Y61" s="40">
        <v>0</v>
      </c>
      <c r="Z61" s="40">
        <v>0</v>
      </c>
      <c r="AA61" s="46">
        <v>0</v>
      </c>
      <c r="AB61" s="63">
        <v>1.085572331</v>
      </c>
      <c r="AC61" s="40">
        <v>0</v>
      </c>
      <c r="AD61" s="40">
        <v>0</v>
      </c>
      <c r="AE61" s="40">
        <v>0</v>
      </c>
      <c r="AF61" s="46">
        <v>0.001772437</v>
      </c>
      <c r="AG61" s="63">
        <v>0</v>
      </c>
      <c r="AH61" s="40">
        <v>0</v>
      </c>
      <c r="AI61" s="40">
        <v>0</v>
      </c>
      <c r="AJ61" s="40">
        <v>0</v>
      </c>
      <c r="AK61" s="46">
        <v>0</v>
      </c>
      <c r="AL61" s="63">
        <v>0.342247576</v>
      </c>
      <c r="AM61" s="40">
        <v>0</v>
      </c>
      <c r="AN61" s="40">
        <v>0</v>
      </c>
      <c r="AO61" s="40">
        <v>0</v>
      </c>
      <c r="AP61" s="46">
        <v>0.038493807</v>
      </c>
      <c r="AQ61" s="63">
        <v>0.044222643</v>
      </c>
      <c r="AR61" s="45">
        <v>0</v>
      </c>
      <c r="AS61" s="40">
        <v>0</v>
      </c>
      <c r="AT61" s="40">
        <v>0</v>
      </c>
      <c r="AU61" s="46">
        <v>0</v>
      </c>
      <c r="AV61" s="63">
        <v>1466.373016455</v>
      </c>
      <c r="AW61" s="40">
        <v>92.407429658</v>
      </c>
      <c r="AX61" s="40">
        <v>0.121272784</v>
      </c>
      <c r="AY61" s="40">
        <v>0</v>
      </c>
      <c r="AZ61" s="46">
        <v>730.428879445</v>
      </c>
      <c r="BA61" s="63">
        <v>0</v>
      </c>
      <c r="BB61" s="45">
        <v>0</v>
      </c>
      <c r="BC61" s="40">
        <v>0</v>
      </c>
      <c r="BD61" s="40">
        <v>0</v>
      </c>
      <c r="BE61" s="46">
        <v>0</v>
      </c>
      <c r="BF61" s="63">
        <v>342.850322434</v>
      </c>
      <c r="BG61" s="45">
        <v>9.130463241</v>
      </c>
      <c r="BH61" s="40">
        <v>0</v>
      </c>
      <c r="BI61" s="40">
        <v>0</v>
      </c>
      <c r="BJ61" s="46">
        <v>60.087769479</v>
      </c>
      <c r="BK61" s="108">
        <f t="shared" si="11"/>
        <v>2993.300004041</v>
      </c>
      <c r="BL61" s="86"/>
    </row>
    <row r="62" spans="1:64" ht="12" customHeight="1">
      <c r="A62" s="10"/>
      <c r="B62" s="21" t="s">
        <v>108</v>
      </c>
      <c r="C62" s="47">
        <v>0</v>
      </c>
      <c r="D62" s="45">
        <v>4.722546999</v>
      </c>
      <c r="E62" s="40">
        <v>0</v>
      </c>
      <c r="F62" s="40">
        <v>0</v>
      </c>
      <c r="G62" s="46">
        <v>0</v>
      </c>
      <c r="H62" s="63">
        <v>43.901261017</v>
      </c>
      <c r="I62" s="40">
        <v>23.848387282</v>
      </c>
      <c r="J62" s="40">
        <v>0</v>
      </c>
      <c r="K62" s="40">
        <v>0</v>
      </c>
      <c r="L62" s="46">
        <v>46.304418735</v>
      </c>
      <c r="M62" s="63">
        <v>0</v>
      </c>
      <c r="N62" s="45">
        <v>0</v>
      </c>
      <c r="O62" s="40">
        <v>0</v>
      </c>
      <c r="P62" s="40">
        <v>0</v>
      </c>
      <c r="Q62" s="46">
        <v>0</v>
      </c>
      <c r="R62" s="63">
        <v>16.804541046</v>
      </c>
      <c r="S62" s="40">
        <v>0.758331822</v>
      </c>
      <c r="T62" s="40">
        <v>0</v>
      </c>
      <c r="U62" s="40">
        <v>0</v>
      </c>
      <c r="V62" s="46">
        <v>6.419543845</v>
      </c>
      <c r="W62" s="63">
        <v>0</v>
      </c>
      <c r="X62" s="40">
        <v>0</v>
      </c>
      <c r="Y62" s="40">
        <v>0</v>
      </c>
      <c r="Z62" s="40">
        <v>0</v>
      </c>
      <c r="AA62" s="46">
        <v>0</v>
      </c>
      <c r="AB62" s="63">
        <v>0.01330928</v>
      </c>
      <c r="AC62" s="40">
        <v>0</v>
      </c>
      <c r="AD62" s="40">
        <v>0</v>
      </c>
      <c r="AE62" s="40">
        <v>0</v>
      </c>
      <c r="AF62" s="46">
        <v>0</v>
      </c>
      <c r="AG62" s="63">
        <v>0</v>
      </c>
      <c r="AH62" s="40">
        <v>0</v>
      </c>
      <c r="AI62" s="40">
        <v>0</v>
      </c>
      <c r="AJ62" s="40">
        <v>0</v>
      </c>
      <c r="AK62" s="46">
        <v>0</v>
      </c>
      <c r="AL62" s="63">
        <v>0.069720772</v>
      </c>
      <c r="AM62" s="40">
        <v>0</v>
      </c>
      <c r="AN62" s="40">
        <v>0</v>
      </c>
      <c r="AO62" s="40">
        <v>0</v>
      </c>
      <c r="AP62" s="46">
        <v>0</v>
      </c>
      <c r="AQ62" s="63">
        <v>0</v>
      </c>
      <c r="AR62" s="45">
        <v>0</v>
      </c>
      <c r="AS62" s="40">
        <v>0</v>
      </c>
      <c r="AT62" s="40">
        <v>0</v>
      </c>
      <c r="AU62" s="46">
        <v>0</v>
      </c>
      <c r="AV62" s="63">
        <v>32.5109622</v>
      </c>
      <c r="AW62" s="40">
        <v>6.189852361</v>
      </c>
      <c r="AX62" s="40">
        <v>0</v>
      </c>
      <c r="AY62" s="40">
        <v>0</v>
      </c>
      <c r="AZ62" s="46">
        <v>30.004871626</v>
      </c>
      <c r="BA62" s="63">
        <v>0</v>
      </c>
      <c r="BB62" s="45">
        <v>0</v>
      </c>
      <c r="BC62" s="40">
        <v>0</v>
      </c>
      <c r="BD62" s="40">
        <v>0</v>
      </c>
      <c r="BE62" s="46">
        <v>0</v>
      </c>
      <c r="BF62" s="63">
        <v>13.504711369</v>
      </c>
      <c r="BG62" s="45">
        <v>14.536636085</v>
      </c>
      <c r="BH62" s="40">
        <v>0</v>
      </c>
      <c r="BI62" s="40">
        <v>0</v>
      </c>
      <c r="BJ62" s="46">
        <v>7.851858287</v>
      </c>
      <c r="BK62" s="108">
        <f t="shared" si="11"/>
        <v>247.440952726</v>
      </c>
      <c r="BL62" s="86"/>
    </row>
    <row r="63" spans="1:64" ht="11.25" customHeight="1">
      <c r="A63" s="10"/>
      <c r="B63" s="21" t="s">
        <v>111</v>
      </c>
      <c r="C63" s="47">
        <v>0</v>
      </c>
      <c r="D63" s="45">
        <v>97.636548719</v>
      </c>
      <c r="E63" s="40">
        <v>0</v>
      </c>
      <c r="F63" s="40">
        <v>0</v>
      </c>
      <c r="G63" s="46">
        <v>0</v>
      </c>
      <c r="H63" s="63">
        <v>80.298705332</v>
      </c>
      <c r="I63" s="40">
        <v>50.996789034</v>
      </c>
      <c r="J63" s="40">
        <v>0</v>
      </c>
      <c r="K63" s="40">
        <v>0</v>
      </c>
      <c r="L63" s="46">
        <v>157.429289721</v>
      </c>
      <c r="M63" s="63">
        <v>0</v>
      </c>
      <c r="N63" s="45">
        <v>0</v>
      </c>
      <c r="O63" s="40">
        <v>0</v>
      </c>
      <c r="P63" s="40">
        <v>0</v>
      </c>
      <c r="Q63" s="46">
        <v>0</v>
      </c>
      <c r="R63" s="63">
        <v>25.240474889</v>
      </c>
      <c r="S63" s="40">
        <v>0.030823668</v>
      </c>
      <c r="T63" s="40">
        <v>0</v>
      </c>
      <c r="U63" s="40">
        <v>0</v>
      </c>
      <c r="V63" s="46">
        <v>5.475543231</v>
      </c>
      <c r="W63" s="63">
        <v>0</v>
      </c>
      <c r="X63" s="40">
        <v>0</v>
      </c>
      <c r="Y63" s="40">
        <v>0</v>
      </c>
      <c r="Z63" s="40">
        <v>0</v>
      </c>
      <c r="AA63" s="46">
        <v>0</v>
      </c>
      <c r="AB63" s="63">
        <v>0.15819622</v>
      </c>
      <c r="AC63" s="40">
        <v>0</v>
      </c>
      <c r="AD63" s="40">
        <v>0</v>
      </c>
      <c r="AE63" s="40">
        <v>0</v>
      </c>
      <c r="AF63" s="46">
        <v>0.023361674</v>
      </c>
      <c r="AG63" s="63">
        <v>0</v>
      </c>
      <c r="AH63" s="40">
        <v>0</v>
      </c>
      <c r="AI63" s="40">
        <v>0</v>
      </c>
      <c r="AJ63" s="40">
        <v>0</v>
      </c>
      <c r="AK63" s="46">
        <v>0</v>
      </c>
      <c r="AL63" s="63">
        <v>0.180772927</v>
      </c>
      <c r="AM63" s="40">
        <v>0</v>
      </c>
      <c r="AN63" s="40">
        <v>0</v>
      </c>
      <c r="AO63" s="40">
        <v>0</v>
      </c>
      <c r="AP63" s="46">
        <v>0.000522734</v>
      </c>
      <c r="AQ63" s="63">
        <v>0</v>
      </c>
      <c r="AR63" s="45">
        <v>0</v>
      </c>
      <c r="AS63" s="40">
        <v>0</v>
      </c>
      <c r="AT63" s="40">
        <v>0</v>
      </c>
      <c r="AU63" s="46">
        <v>0</v>
      </c>
      <c r="AV63" s="63">
        <v>670.216352247</v>
      </c>
      <c r="AW63" s="40">
        <v>114.420728235</v>
      </c>
      <c r="AX63" s="40">
        <v>0</v>
      </c>
      <c r="AY63" s="40">
        <v>0</v>
      </c>
      <c r="AZ63" s="46">
        <v>770.069292982</v>
      </c>
      <c r="BA63" s="63">
        <v>0</v>
      </c>
      <c r="BB63" s="45">
        <v>0</v>
      </c>
      <c r="BC63" s="40">
        <v>0</v>
      </c>
      <c r="BD63" s="40">
        <v>0</v>
      </c>
      <c r="BE63" s="46">
        <v>0</v>
      </c>
      <c r="BF63" s="63">
        <v>165.260951329</v>
      </c>
      <c r="BG63" s="45">
        <v>5.617634336</v>
      </c>
      <c r="BH63" s="40">
        <v>0</v>
      </c>
      <c r="BI63" s="40">
        <v>0</v>
      </c>
      <c r="BJ63" s="46">
        <v>72.969915298</v>
      </c>
      <c r="BK63" s="108">
        <f t="shared" si="11"/>
        <v>2216.025902576</v>
      </c>
      <c r="BL63" s="86"/>
    </row>
    <row r="64" spans="1:64" ht="14.25" customHeight="1">
      <c r="A64" s="10"/>
      <c r="B64" s="21" t="s">
        <v>129</v>
      </c>
      <c r="C64" s="47">
        <v>0</v>
      </c>
      <c r="D64" s="45">
        <v>10.015800727</v>
      </c>
      <c r="E64" s="40">
        <v>0</v>
      </c>
      <c r="F64" s="40">
        <v>0</v>
      </c>
      <c r="G64" s="46">
        <v>0</v>
      </c>
      <c r="H64" s="63">
        <v>21.080813848</v>
      </c>
      <c r="I64" s="40">
        <v>3.252049762</v>
      </c>
      <c r="J64" s="40">
        <v>0</v>
      </c>
      <c r="K64" s="40">
        <v>0</v>
      </c>
      <c r="L64" s="46">
        <v>52.591788184</v>
      </c>
      <c r="M64" s="63">
        <v>0</v>
      </c>
      <c r="N64" s="45">
        <v>0</v>
      </c>
      <c r="O64" s="40">
        <v>0</v>
      </c>
      <c r="P64" s="40">
        <v>0</v>
      </c>
      <c r="Q64" s="46">
        <v>0</v>
      </c>
      <c r="R64" s="63">
        <v>7.849538917</v>
      </c>
      <c r="S64" s="40">
        <v>0.132235043</v>
      </c>
      <c r="T64" s="40">
        <v>0</v>
      </c>
      <c r="U64" s="40">
        <v>0</v>
      </c>
      <c r="V64" s="46">
        <v>2.90449588</v>
      </c>
      <c r="W64" s="63">
        <v>0</v>
      </c>
      <c r="X64" s="40">
        <v>0</v>
      </c>
      <c r="Y64" s="40">
        <v>0</v>
      </c>
      <c r="Z64" s="40">
        <v>0</v>
      </c>
      <c r="AA64" s="46">
        <v>0</v>
      </c>
      <c r="AB64" s="63">
        <v>0.001665026</v>
      </c>
      <c r="AC64" s="40">
        <v>0</v>
      </c>
      <c r="AD64" s="40">
        <v>0</v>
      </c>
      <c r="AE64" s="40">
        <v>0</v>
      </c>
      <c r="AF64" s="46">
        <v>0</v>
      </c>
      <c r="AG64" s="63">
        <v>0</v>
      </c>
      <c r="AH64" s="40">
        <v>0</v>
      </c>
      <c r="AI64" s="40">
        <v>0</v>
      </c>
      <c r="AJ64" s="40">
        <v>0</v>
      </c>
      <c r="AK64" s="46">
        <v>0</v>
      </c>
      <c r="AL64" s="63">
        <v>0.000687899</v>
      </c>
      <c r="AM64" s="40">
        <v>0</v>
      </c>
      <c r="AN64" s="40">
        <v>0</v>
      </c>
      <c r="AO64" s="40">
        <v>0</v>
      </c>
      <c r="AP64" s="46">
        <v>0</v>
      </c>
      <c r="AQ64" s="63">
        <v>0</v>
      </c>
      <c r="AR64" s="45">
        <v>0</v>
      </c>
      <c r="AS64" s="40">
        <v>0</v>
      </c>
      <c r="AT64" s="40">
        <v>0</v>
      </c>
      <c r="AU64" s="46">
        <v>0</v>
      </c>
      <c r="AV64" s="63">
        <v>11.751257494</v>
      </c>
      <c r="AW64" s="40">
        <v>8.218538067</v>
      </c>
      <c r="AX64" s="40">
        <v>0</v>
      </c>
      <c r="AY64" s="40">
        <v>0</v>
      </c>
      <c r="AZ64" s="46">
        <v>22.002612812</v>
      </c>
      <c r="BA64" s="63">
        <v>0</v>
      </c>
      <c r="BB64" s="45">
        <v>0</v>
      </c>
      <c r="BC64" s="40">
        <v>0</v>
      </c>
      <c r="BD64" s="40">
        <v>0</v>
      </c>
      <c r="BE64" s="46">
        <v>0</v>
      </c>
      <c r="BF64" s="63">
        <v>3.561557769</v>
      </c>
      <c r="BG64" s="45">
        <v>0.615834568</v>
      </c>
      <c r="BH64" s="40">
        <v>0</v>
      </c>
      <c r="BI64" s="40">
        <v>0</v>
      </c>
      <c r="BJ64" s="46">
        <v>3.10159898</v>
      </c>
      <c r="BK64" s="108">
        <f t="shared" si="11"/>
        <v>147.08047497599998</v>
      </c>
      <c r="BL64" s="86"/>
    </row>
    <row r="65" spans="1:64" ht="12.75">
      <c r="A65" s="31"/>
      <c r="B65" s="32" t="s">
        <v>77</v>
      </c>
      <c r="C65" s="101">
        <f aca="true" t="shared" si="12" ref="C65:AH65">SUM(C48:C64)</f>
        <v>0</v>
      </c>
      <c r="D65" s="71">
        <f t="shared" si="12"/>
        <v>863.5009666569999</v>
      </c>
      <c r="E65" s="71">
        <f t="shared" si="12"/>
        <v>0</v>
      </c>
      <c r="F65" s="71">
        <f t="shared" si="12"/>
        <v>0</v>
      </c>
      <c r="G65" s="71">
        <f t="shared" si="12"/>
        <v>0</v>
      </c>
      <c r="H65" s="71">
        <f t="shared" si="12"/>
        <v>2759.0958827249997</v>
      </c>
      <c r="I65" s="71">
        <f t="shared" si="12"/>
        <v>1337.186564091</v>
      </c>
      <c r="J65" s="71">
        <f t="shared" si="12"/>
        <v>0</v>
      </c>
      <c r="K65" s="71">
        <f t="shared" si="12"/>
        <v>0</v>
      </c>
      <c r="L65" s="71">
        <f t="shared" si="12"/>
        <v>4389.341639011999</v>
      </c>
      <c r="M65" s="71">
        <f t="shared" si="12"/>
        <v>0</v>
      </c>
      <c r="N65" s="71">
        <f t="shared" si="12"/>
        <v>0</v>
      </c>
      <c r="O65" s="71">
        <f t="shared" si="12"/>
        <v>0</v>
      </c>
      <c r="P65" s="71">
        <f t="shared" si="12"/>
        <v>0</v>
      </c>
      <c r="Q65" s="71">
        <f t="shared" si="12"/>
        <v>0</v>
      </c>
      <c r="R65" s="71">
        <f t="shared" si="12"/>
        <v>1009.4199576320001</v>
      </c>
      <c r="S65" s="71">
        <f t="shared" si="12"/>
        <v>245.70094633400004</v>
      </c>
      <c r="T65" s="71">
        <f t="shared" si="12"/>
        <v>0</v>
      </c>
      <c r="U65" s="71">
        <f t="shared" si="12"/>
        <v>0</v>
      </c>
      <c r="V65" s="71">
        <f t="shared" si="12"/>
        <v>370.978906123</v>
      </c>
      <c r="W65" s="71">
        <f t="shared" si="12"/>
        <v>0</v>
      </c>
      <c r="X65" s="71">
        <f t="shared" si="12"/>
        <v>0</v>
      </c>
      <c r="Y65" s="71">
        <f t="shared" si="12"/>
        <v>0</v>
      </c>
      <c r="Z65" s="71">
        <f t="shared" si="12"/>
        <v>0</v>
      </c>
      <c r="AA65" s="71">
        <f t="shared" si="12"/>
        <v>0</v>
      </c>
      <c r="AB65" s="71">
        <f t="shared" si="12"/>
        <v>10.375166183000001</v>
      </c>
      <c r="AC65" s="71">
        <f t="shared" si="12"/>
        <v>0</v>
      </c>
      <c r="AD65" s="71">
        <f t="shared" si="12"/>
        <v>0</v>
      </c>
      <c r="AE65" s="71">
        <f t="shared" si="12"/>
        <v>0</v>
      </c>
      <c r="AF65" s="71">
        <f t="shared" si="12"/>
        <v>0.5710043599999999</v>
      </c>
      <c r="AG65" s="71">
        <f t="shared" si="12"/>
        <v>0</v>
      </c>
      <c r="AH65" s="71">
        <f t="shared" si="12"/>
        <v>0</v>
      </c>
      <c r="AI65" s="71">
        <f aca="true" t="shared" si="13" ref="AI65:BJ65">SUM(AI48:AI64)</f>
        <v>0</v>
      </c>
      <c r="AJ65" s="71">
        <f t="shared" si="13"/>
        <v>0</v>
      </c>
      <c r="AK65" s="71">
        <f t="shared" si="13"/>
        <v>0</v>
      </c>
      <c r="AL65" s="71">
        <f t="shared" si="13"/>
        <v>6.550742962000001</v>
      </c>
      <c r="AM65" s="71">
        <f t="shared" si="13"/>
        <v>0</v>
      </c>
      <c r="AN65" s="71">
        <f t="shared" si="13"/>
        <v>0</v>
      </c>
      <c r="AO65" s="71">
        <f t="shared" si="13"/>
        <v>0</v>
      </c>
      <c r="AP65" s="71">
        <f t="shared" si="13"/>
        <v>0.265561508</v>
      </c>
      <c r="AQ65" s="71">
        <f t="shared" si="13"/>
        <v>0.066267082</v>
      </c>
      <c r="AR65" s="71">
        <f t="shared" si="13"/>
        <v>0.754296171</v>
      </c>
      <c r="AS65" s="71">
        <f t="shared" si="13"/>
        <v>0</v>
      </c>
      <c r="AT65" s="71">
        <f t="shared" si="13"/>
        <v>0</v>
      </c>
      <c r="AU65" s="71">
        <f t="shared" si="13"/>
        <v>0</v>
      </c>
      <c r="AV65" s="71">
        <f t="shared" si="13"/>
        <v>16295.232758380998</v>
      </c>
      <c r="AW65" s="71">
        <f t="shared" si="13"/>
        <v>2502.1714561099993</v>
      </c>
      <c r="AX65" s="71">
        <f t="shared" si="13"/>
        <v>3.610849258</v>
      </c>
      <c r="AY65" s="71">
        <f t="shared" si="13"/>
        <v>0</v>
      </c>
      <c r="AZ65" s="71">
        <f t="shared" si="13"/>
        <v>16126.115625466002</v>
      </c>
      <c r="BA65" s="71">
        <f t="shared" si="13"/>
        <v>0</v>
      </c>
      <c r="BB65" s="71">
        <f t="shared" si="13"/>
        <v>0</v>
      </c>
      <c r="BC65" s="71">
        <f t="shared" si="13"/>
        <v>0</v>
      </c>
      <c r="BD65" s="71">
        <f t="shared" si="13"/>
        <v>0</v>
      </c>
      <c r="BE65" s="71">
        <f t="shared" si="13"/>
        <v>0</v>
      </c>
      <c r="BF65" s="71">
        <f t="shared" si="13"/>
        <v>5385.8132810709985</v>
      </c>
      <c r="BG65" s="71">
        <f t="shared" si="13"/>
        <v>486.284891653</v>
      </c>
      <c r="BH65" s="71">
        <f t="shared" si="13"/>
        <v>0.751908023</v>
      </c>
      <c r="BI65" s="71">
        <f t="shared" si="13"/>
        <v>0</v>
      </c>
      <c r="BJ65" s="71">
        <f t="shared" si="13"/>
        <v>2079.2331869419995</v>
      </c>
      <c r="BK65" s="83">
        <f>SUM(C65:BJ65)</f>
        <v>53873.021857743995</v>
      </c>
      <c r="BL65" s="86"/>
    </row>
    <row r="66" spans="1:64" ht="12.75">
      <c r="A66" s="31"/>
      <c r="B66" s="33" t="s">
        <v>75</v>
      </c>
      <c r="C66" s="43">
        <f aca="true" t="shared" si="14" ref="C66:AH66">+C65+C46</f>
        <v>0</v>
      </c>
      <c r="D66" s="62">
        <f t="shared" si="14"/>
        <v>864.9628030209999</v>
      </c>
      <c r="E66" s="62">
        <f t="shared" si="14"/>
        <v>0</v>
      </c>
      <c r="F66" s="62">
        <f t="shared" si="14"/>
        <v>0</v>
      </c>
      <c r="G66" s="61">
        <f t="shared" si="14"/>
        <v>0</v>
      </c>
      <c r="H66" s="42">
        <f t="shared" si="14"/>
        <v>3872.540112936</v>
      </c>
      <c r="I66" s="62">
        <f t="shared" si="14"/>
        <v>1337.795420401</v>
      </c>
      <c r="J66" s="62">
        <f t="shared" si="14"/>
        <v>0</v>
      </c>
      <c r="K66" s="62">
        <f t="shared" si="14"/>
        <v>0</v>
      </c>
      <c r="L66" s="61">
        <f t="shared" si="14"/>
        <v>4467.735844491999</v>
      </c>
      <c r="M66" s="42">
        <f t="shared" si="14"/>
        <v>0</v>
      </c>
      <c r="N66" s="62">
        <f t="shared" si="14"/>
        <v>0</v>
      </c>
      <c r="O66" s="62">
        <f t="shared" si="14"/>
        <v>0</v>
      </c>
      <c r="P66" s="62">
        <f t="shared" si="14"/>
        <v>0</v>
      </c>
      <c r="Q66" s="61">
        <f t="shared" si="14"/>
        <v>0</v>
      </c>
      <c r="R66" s="42">
        <f t="shared" si="14"/>
        <v>1713.6877354940002</v>
      </c>
      <c r="S66" s="62">
        <f t="shared" si="14"/>
        <v>245.71178868300004</v>
      </c>
      <c r="T66" s="62">
        <f t="shared" si="14"/>
        <v>0</v>
      </c>
      <c r="U66" s="62">
        <f t="shared" si="14"/>
        <v>0</v>
      </c>
      <c r="V66" s="61">
        <f t="shared" si="14"/>
        <v>392.170804546</v>
      </c>
      <c r="W66" s="42">
        <f t="shared" si="14"/>
        <v>0</v>
      </c>
      <c r="X66" s="62">
        <f t="shared" si="14"/>
        <v>0</v>
      </c>
      <c r="Y66" s="62">
        <f t="shared" si="14"/>
        <v>0</v>
      </c>
      <c r="Z66" s="62">
        <f t="shared" si="14"/>
        <v>0</v>
      </c>
      <c r="AA66" s="61">
        <f t="shared" si="14"/>
        <v>0</v>
      </c>
      <c r="AB66" s="42">
        <f t="shared" si="14"/>
        <v>13.832657103</v>
      </c>
      <c r="AC66" s="62">
        <f t="shared" si="14"/>
        <v>0</v>
      </c>
      <c r="AD66" s="62">
        <f t="shared" si="14"/>
        <v>0</v>
      </c>
      <c r="AE66" s="62">
        <f t="shared" si="14"/>
        <v>0</v>
      </c>
      <c r="AF66" s="61">
        <f t="shared" si="14"/>
        <v>0.6525310419999999</v>
      </c>
      <c r="AG66" s="42">
        <f t="shared" si="14"/>
        <v>0</v>
      </c>
      <c r="AH66" s="62">
        <f t="shared" si="14"/>
        <v>0</v>
      </c>
      <c r="AI66" s="62">
        <f aca="true" t="shared" si="15" ref="AI66:BK66">+AI65+AI46</f>
        <v>0</v>
      </c>
      <c r="AJ66" s="62">
        <f t="shared" si="15"/>
        <v>0</v>
      </c>
      <c r="AK66" s="61">
        <f t="shared" si="15"/>
        <v>0</v>
      </c>
      <c r="AL66" s="42">
        <f t="shared" si="15"/>
        <v>8.118538163</v>
      </c>
      <c r="AM66" s="62">
        <f t="shared" si="15"/>
        <v>0</v>
      </c>
      <c r="AN66" s="62">
        <f t="shared" si="15"/>
        <v>0</v>
      </c>
      <c r="AO66" s="62">
        <f t="shared" si="15"/>
        <v>0</v>
      </c>
      <c r="AP66" s="61">
        <f t="shared" si="15"/>
        <v>0.278195598</v>
      </c>
      <c r="AQ66" s="42">
        <f t="shared" si="15"/>
        <v>0.066267082</v>
      </c>
      <c r="AR66" s="62">
        <f t="shared" si="15"/>
        <v>0.754296171</v>
      </c>
      <c r="AS66" s="62">
        <f t="shared" si="15"/>
        <v>0</v>
      </c>
      <c r="AT66" s="62">
        <f t="shared" si="15"/>
        <v>0</v>
      </c>
      <c r="AU66" s="61">
        <f t="shared" si="15"/>
        <v>0</v>
      </c>
      <c r="AV66" s="42">
        <f t="shared" si="15"/>
        <v>21104.606401668</v>
      </c>
      <c r="AW66" s="62">
        <f t="shared" si="15"/>
        <v>2512.2203879149993</v>
      </c>
      <c r="AX66" s="62">
        <f t="shared" si="15"/>
        <v>3.610849258</v>
      </c>
      <c r="AY66" s="62">
        <f t="shared" si="15"/>
        <v>0</v>
      </c>
      <c r="AZ66" s="61">
        <f t="shared" si="15"/>
        <v>16804.204330029002</v>
      </c>
      <c r="BA66" s="42">
        <f t="shared" si="15"/>
        <v>0</v>
      </c>
      <c r="BB66" s="62">
        <f t="shared" si="15"/>
        <v>0</v>
      </c>
      <c r="BC66" s="62">
        <f t="shared" si="15"/>
        <v>0</v>
      </c>
      <c r="BD66" s="62">
        <f t="shared" si="15"/>
        <v>0</v>
      </c>
      <c r="BE66" s="61">
        <f t="shared" si="15"/>
        <v>0</v>
      </c>
      <c r="BF66" s="42">
        <f t="shared" si="15"/>
        <v>7588.604673791999</v>
      </c>
      <c r="BG66" s="62">
        <f t="shared" si="15"/>
        <v>488.299069213</v>
      </c>
      <c r="BH66" s="62">
        <f t="shared" si="15"/>
        <v>0.751908023</v>
      </c>
      <c r="BI66" s="62">
        <f t="shared" si="15"/>
        <v>0</v>
      </c>
      <c r="BJ66" s="61">
        <f t="shared" si="15"/>
        <v>2240.5094762619997</v>
      </c>
      <c r="BK66" s="113">
        <f t="shared" si="15"/>
        <v>63661.11409089199</v>
      </c>
      <c r="BL66" s="86"/>
    </row>
    <row r="67" spans="1:64" ht="3" customHeight="1">
      <c r="A67" s="10"/>
      <c r="B67" s="17"/>
      <c r="C67" s="135"/>
      <c r="D67" s="135"/>
      <c r="E67" s="135"/>
      <c r="F67" s="135"/>
      <c r="G67" s="135"/>
      <c r="H67" s="135"/>
      <c r="I67" s="135"/>
      <c r="J67" s="135"/>
      <c r="K67" s="135"/>
      <c r="L67" s="135"/>
      <c r="M67" s="135"/>
      <c r="N67" s="135"/>
      <c r="O67" s="135"/>
      <c r="P67" s="135"/>
      <c r="Q67" s="135"/>
      <c r="R67" s="135"/>
      <c r="S67" s="135"/>
      <c r="T67" s="135"/>
      <c r="U67" s="135"/>
      <c r="V67" s="135"/>
      <c r="W67" s="135"/>
      <c r="X67" s="135"/>
      <c r="Y67" s="135"/>
      <c r="Z67" s="135"/>
      <c r="AA67" s="135"/>
      <c r="AB67" s="135"/>
      <c r="AC67" s="135"/>
      <c r="AD67" s="135"/>
      <c r="AE67" s="135"/>
      <c r="AF67" s="135"/>
      <c r="AG67" s="135"/>
      <c r="AH67" s="135"/>
      <c r="AI67" s="135"/>
      <c r="AJ67" s="135"/>
      <c r="AK67" s="135"/>
      <c r="AL67" s="135"/>
      <c r="AM67" s="135"/>
      <c r="AN67" s="135"/>
      <c r="AO67" s="135"/>
      <c r="AP67" s="135"/>
      <c r="AQ67" s="135"/>
      <c r="AR67" s="135"/>
      <c r="AS67" s="135"/>
      <c r="AT67" s="135"/>
      <c r="AU67" s="135"/>
      <c r="AV67" s="135"/>
      <c r="AW67" s="135"/>
      <c r="AX67" s="135"/>
      <c r="AY67" s="135"/>
      <c r="AZ67" s="135"/>
      <c r="BA67" s="135"/>
      <c r="BB67" s="135"/>
      <c r="BC67" s="135"/>
      <c r="BD67" s="135"/>
      <c r="BE67" s="135"/>
      <c r="BF67" s="135"/>
      <c r="BG67" s="135"/>
      <c r="BH67" s="135"/>
      <c r="BI67" s="135"/>
      <c r="BJ67" s="135"/>
      <c r="BK67" s="136"/>
      <c r="BL67" s="86"/>
    </row>
    <row r="68" spans="1:64" ht="12.75">
      <c r="A68" s="10" t="s">
        <v>16</v>
      </c>
      <c r="B68" s="16" t="s">
        <v>8</v>
      </c>
      <c r="C68" s="135"/>
      <c r="D68" s="135"/>
      <c r="E68" s="135"/>
      <c r="F68" s="135"/>
      <c r="G68" s="135"/>
      <c r="H68" s="135"/>
      <c r="I68" s="135"/>
      <c r="J68" s="135"/>
      <c r="K68" s="135"/>
      <c r="L68" s="135"/>
      <c r="M68" s="135"/>
      <c r="N68" s="135"/>
      <c r="O68" s="135"/>
      <c r="P68" s="135"/>
      <c r="Q68" s="135"/>
      <c r="R68" s="135"/>
      <c r="S68" s="135"/>
      <c r="T68" s="135"/>
      <c r="U68" s="135"/>
      <c r="V68" s="135"/>
      <c r="W68" s="135"/>
      <c r="X68" s="135"/>
      <c r="Y68" s="135"/>
      <c r="Z68" s="135"/>
      <c r="AA68" s="135"/>
      <c r="AB68" s="135"/>
      <c r="AC68" s="135"/>
      <c r="AD68" s="135"/>
      <c r="AE68" s="135"/>
      <c r="AF68" s="135"/>
      <c r="AG68" s="135"/>
      <c r="AH68" s="135"/>
      <c r="AI68" s="135"/>
      <c r="AJ68" s="135"/>
      <c r="AK68" s="135"/>
      <c r="AL68" s="135"/>
      <c r="AM68" s="135"/>
      <c r="AN68" s="135"/>
      <c r="AO68" s="135"/>
      <c r="AP68" s="135"/>
      <c r="AQ68" s="135"/>
      <c r="AR68" s="135"/>
      <c r="AS68" s="135"/>
      <c r="AT68" s="135"/>
      <c r="AU68" s="135"/>
      <c r="AV68" s="135"/>
      <c r="AW68" s="135"/>
      <c r="AX68" s="135"/>
      <c r="AY68" s="135"/>
      <c r="AZ68" s="135"/>
      <c r="BA68" s="135"/>
      <c r="BB68" s="135"/>
      <c r="BC68" s="135"/>
      <c r="BD68" s="135"/>
      <c r="BE68" s="135"/>
      <c r="BF68" s="135"/>
      <c r="BG68" s="135"/>
      <c r="BH68" s="135"/>
      <c r="BI68" s="135"/>
      <c r="BJ68" s="135"/>
      <c r="BK68" s="136"/>
      <c r="BL68" s="86"/>
    </row>
    <row r="69" spans="1:64" ht="12.75">
      <c r="A69" s="10" t="s">
        <v>67</v>
      </c>
      <c r="B69" s="17" t="s">
        <v>17</v>
      </c>
      <c r="C69" s="135"/>
      <c r="D69" s="135"/>
      <c r="E69" s="135"/>
      <c r="F69" s="135"/>
      <c r="G69" s="135"/>
      <c r="H69" s="135"/>
      <c r="I69" s="135"/>
      <c r="J69" s="135"/>
      <c r="K69" s="135"/>
      <c r="L69" s="135"/>
      <c r="M69" s="135"/>
      <c r="N69" s="135"/>
      <c r="O69" s="135"/>
      <c r="P69" s="135"/>
      <c r="Q69" s="135"/>
      <c r="R69" s="135"/>
      <c r="S69" s="135"/>
      <c r="T69" s="135"/>
      <c r="U69" s="135"/>
      <c r="V69" s="135"/>
      <c r="W69" s="135"/>
      <c r="X69" s="135"/>
      <c r="Y69" s="135"/>
      <c r="Z69" s="135"/>
      <c r="AA69" s="135"/>
      <c r="AB69" s="135"/>
      <c r="AC69" s="135"/>
      <c r="AD69" s="135"/>
      <c r="AE69" s="135"/>
      <c r="AF69" s="135"/>
      <c r="AG69" s="135"/>
      <c r="AH69" s="135"/>
      <c r="AI69" s="135"/>
      <c r="AJ69" s="135"/>
      <c r="AK69" s="135"/>
      <c r="AL69" s="135"/>
      <c r="AM69" s="135"/>
      <c r="AN69" s="135"/>
      <c r="AO69" s="135"/>
      <c r="AP69" s="135"/>
      <c r="AQ69" s="135"/>
      <c r="AR69" s="135"/>
      <c r="AS69" s="135"/>
      <c r="AT69" s="135"/>
      <c r="AU69" s="135"/>
      <c r="AV69" s="135"/>
      <c r="AW69" s="135"/>
      <c r="AX69" s="135"/>
      <c r="AY69" s="135"/>
      <c r="AZ69" s="135"/>
      <c r="BA69" s="135"/>
      <c r="BB69" s="135"/>
      <c r="BC69" s="135"/>
      <c r="BD69" s="135"/>
      <c r="BE69" s="135"/>
      <c r="BF69" s="135"/>
      <c r="BG69" s="135"/>
      <c r="BH69" s="135"/>
      <c r="BI69" s="135"/>
      <c r="BJ69" s="135"/>
      <c r="BK69" s="136"/>
      <c r="BL69" s="86"/>
    </row>
    <row r="70" spans="1:64" ht="12.75">
      <c r="A70" s="10"/>
      <c r="B70" s="21" t="s">
        <v>124</v>
      </c>
      <c r="C70" s="47">
        <v>0</v>
      </c>
      <c r="D70" s="45">
        <v>1.289387322</v>
      </c>
      <c r="E70" s="40">
        <v>0</v>
      </c>
      <c r="F70" s="40">
        <v>0</v>
      </c>
      <c r="G70" s="46">
        <v>0</v>
      </c>
      <c r="H70" s="63">
        <v>114.609958588</v>
      </c>
      <c r="I70" s="40">
        <v>108.077676442</v>
      </c>
      <c r="J70" s="40">
        <v>0.034935164</v>
      </c>
      <c r="K70" s="40">
        <v>0</v>
      </c>
      <c r="L70" s="46">
        <v>219.816400402</v>
      </c>
      <c r="M70" s="63">
        <v>0</v>
      </c>
      <c r="N70" s="45">
        <v>0</v>
      </c>
      <c r="O70" s="40">
        <v>0</v>
      </c>
      <c r="P70" s="40">
        <v>0</v>
      </c>
      <c r="Q70" s="46">
        <v>0</v>
      </c>
      <c r="R70" s="63">
        <v>39.787457737</v>
      </c>
      <c r="S70" s="40">
        <v>3.877757377</v>
      </c>
      <c r="T70" s="40">
        <v>0</v>
      </c>
      <c r="U70" s="40">
        <v>0</v>
      </c>
      <c r="V70" s="46">
        <v>31.552381468</v>
      </c>
      <c r="W70" s="63">
        <v>0</v>
      </c>
      <c r="X70" s="40">
        <v>0</v>
      </c>
      <c r="Y70" s="40">
        <v>0</v>
      </c>
      <c r="Z70" s="40">
        <v>0</v>
      </c>
      <c r="AA70" s="46">
        <v>0</v>
      </c>
      <c r="AB70" s="63">
        <v>0.148126885</v>
      </c>
      <c r="AC70" s="40">
        <v>0</v>
      </c>
      <c r="AD70" s="40">
        <v>0</v>
      </c>
      <c r="AE70" s="40">
        <v>0</v>
      </c>
      <c r="AF70" s="46">
        <v>0.863785679</v>
      </c>
      <c r="AG70" s="63">
        <v>0</v>
      </c>
      <c r="AH70" s="40">
        <v>0</v>
      </c>
      <c r="AI70" s="40">
        <v>0</v>
      </c>
      <c r="AJ70" s="40">
        <v>0</v>
      </c>
      <c r="AK70" s="46">
        <v>0</v>
      </c>
      <c r="AL70" s="63">
        <v>0.0597365</v>
      </c>
      <c r="AM70" s="40">
        <v>0</v>
      </c>
      <c r="AN70" s="40">
        <v>0</v>
      </c>
      <c r="AO70" s="40">
        <v>0</v>
      </c>
      <c r="AP70" s="46">
        <v>0.063989376</v>
      </c>
      <c r="AQ70" s="63">
        <v>0</v>
      </c>
      <c r="AR70" s="45">
        <v>0</v>
      </c>
      <c r="AS70" s="40">
        <v>0</v>
      </c>
      <c r="AT70" s="40">
        <v>0</v>
      </c>
      <c r="AU70" s="46">
        <v>0</v>
      </c>
      <c r="AV70" s="63">
        <v>1294.707485049</v>
      </c>
      <c r="AW70" s="40">
        <v>417.000810847</v>
      </c>
      <c r="AX70" s="40">
        <v>0</v>
      </c>
      <c r="AY70" s="40">
        <v>0</v>
      </c>
      <c r="AZ70" s="46">
        <v>4182.963566622</v>
      </c>
      <c r="BA70" s="63">
        <v>0</v>
      </c>
      <c r="BB70" s="45">
        <v>0</v>
      </c>
      <c r="BC70" s="40">
        <v>0</v>
      </c>
      <c r="BD70" s="40">
        <v>0</v>
      </c>
      <c r="BE70" s="46">
        <v>0</v>
      </c>
      <c r="BF70" s="63">
        <v>456.881224247</v>
      </c>
      <c r="BG70" s="45">
        <v>30.47894495</v>
      </c>
      <c r="BH70" s="40">
        <v>0</v>
      </c>
      <c r="BI70" s="40">
        <v>0</v>
      </c>
      <c r="BJ70" s="46">
        <v>698.7509206749472</v>
      </c>
      <c r="BK70" s="108">
        <f>SUM(C70:BJ70)</f>
        <v>7600.964545329948</v>
      </c>
      <c r="BL70" s="86"/>
    </row>
    <row r="71" spans="1:64" ht="12.75">
      <c r="A71" s="31"/>
      <c r="B71" s="33" t="s">
        <v>74</v>
      </c>
      <c r="C71" s="43">
        <f aca="true" t="shared" si="16" ref="C71:AH71">SUM(C70:C70)</f>
        <v>0</v>
      </c>
      <c r="D71" s="62">
        <f t="shared" si="16"/>
        <v>1.289387322</v>
      </c>
      <c r="E71" s="62">
        <f t="shared" si="16"/>
        <v>0</v>
      </c>
      <c r="F71" s="62">
        <f t="shared" si="16"/>
        <v>0</v>
      </c>
      <c r="G71" s="61">
        <f t="shared" si="16"/>
        <v>0</v>
      </c>
      <c r="H71" s="42">
        <f t="shared" si="16"/>
        <v>114.609958588</v>
      </c>
      <c r="I71" s="62">
        <f t="shared" si="16"/>
        <v>108.077676442</v>
      </c>
      <c r="J71" s="62">
        <f t="shared" si="16"/>
        <v>0.034935164</v>
      </c>
      <c r="K71" s="62">
        <f t="shared" si="16"/>
        <v>0</v>
      </c>
      <c r="L71" s="61">
        <f t="shared" si="16"/>
        <v>219.816400402</v>
      </c>
      <c r="M71" s="42">
        <f t="shared" si="16"/>
        <v>0</v>
      </c>
      <c r="N71" s="62">
        <f t="shared" si="16"/>
        <v>0</v>
      </c>
      <c r="O71" s="62">
        <f t="shared" si="16"/>
        <v>0</v>
      </c>
      <c r="P71" s="62">
        <f t="shared" si="16"/>
        <v>0</v>
      </c>
      <c r="Q71" s="61">
        <f t="shared" si="16"/>
        <v>0</v>
      </c>
      <c r="R71" s="42">
        <f t="shared" si="16"/>
        <v>39.787457737</v>
      </c>
      <c r="S71" s="62">
        <f t="shared" si="16"/>
        <v>3.877757377</v>
      </c>
      <c r="T71" s="62">
        <f t="shared" si="16"/>
        <v>0</v>
      </c>
      <c r="U71" s="62">
        <f t="shared" si="16"/>
        <v>0</v>
      </c>
      <c r="V71" s="61">
        <f t="shared" si="16"/>
        <v>31.552381468</v>
      </c>
      <c r="W71" s="42">
        <f t="shared" si="16"/>
        <v>0</v>
      </c>
      <c r="X71" s="62">
        <f t="shared" si="16"/>
        <v>0</v>
      </c>
      <c r="Y71" s="62">
        <f t="shared" si="16"/>
        <v>0</v>
      </c>
      <c r="Z71" s="62">
        <f t="shared" si="16"/>
        <v>0</v>
      </c>
      <c r="AA71" s="61">
        <f t="shared" si="16"/>
        <v>0</v>
      </c>
      <c r="AB71" s="42">
        <f t="shared" si="16"/>
        <v>0.148126885</v>
      </c>
      <c r="AC71" s="62">
        <f t="shared" si="16"/>
        <v>0</v>
      </c>
      <c r="AD71" s="62">
        <f t="shared" si="16"/>
        <v>0</v>
      </c>
      <c r="AE71" s="62">
        <f t="shared" si="16"/>
        <v>0</v>
      </c>
      <c r="AF71" s="61">
        <f t="shared" si="16"/>
        <v>0.863785679</v>
      </c>
      <c r="AG71" s="42">
        <f t="shared" si="16"/>
        <v>0</v>
      </c>
      <c r="AH71" s="62">
        <f t="shared" si="16"/>
        <v>0</v>
      </c>
      <c r="AI71" s="62">
        <f aca="true" t="shared" si="17" ref="AI71:BJ71">SUM(AI70:AI70)</f>
        <v>0</v>
      </c>
      <c r="AJ71" s="62">
        <f t="shared" si="17"/>
        <v>0</v>
      </c>
      <c r="AK71" s="61">
        <f t="shared" si="17"/>
        <v>0</v>
      </c>
      <c r="AL71" s="42">
        <f t="shared" si="17"/>
        <v>0.0597365</v>
      </c>
      <c r="AM71" s="62">
        <f t="shared" si="17"/>
        <v>0</v>
      </c>
      <c r="AN71" s="62">
        <f t="shared" si="17"/>
        <v>0</v>
      </c>
      <c r="AO71" s="62">
        <f t="shared" si="17"/>
        <v>0</v>
      </c>
      <c r="AP71" s="61">
        <f t="shared" si="17"/>
        <v>0.063989376</v>
      </c>
      <c r="AQ71" s="42">
        <f t="shared" si="17"/>
        <v>0</v>
      </c>
      <c r="AR71" s="62">
        <f>SUM(AR70:AR70)</f>
        <v>0</v>
      </c>
      <c r="AS71" s="62">
        <f t="shared" si="17"/>
        <v>0</v>
      </c>
      <c r="AT71" s="62">
        <f t="shared" si="17"/>
        <v>0</v>
      </c>
      <c r="AU71" s="61">
        <f t="shared" si="17"/>
        <v>0</v>
      </c>
      <c r="AV71" s="42">
        <f t="shared" si="17"/>
        <v>1294.707485049</v>
      </c>
      <c r="AW71" s="62">
        <f t="shared" si="17"/>
        <v>417.000810847</v>
      </c>
      <c r="AX71" s="62">
        <f t="shared" si="17"/>
        <v>0</v>
      </c>
      <c r="AY71" s="62">
        <f t="shared" si="17"/>
        <v>0</v>
      </c>
      <c r="AZ71" s="61">
        <f t="shared" si="17"/>
        <v>4182.963566622</v>
      </c>
      <c r="BA71" s="42">
        <f t="shared" si="17"/>
        <v>0</v>
      </c>
      <c r="BB71" s="62">
        <f t="shared" si="17"/>
        <v>0</v>
      </c>
      <c r="BC71" s="62">
        <f t="shared" si="17"/>
        <v>0</v>
      </c>
      <c r="BD71" s="62">
        <f t="shared" si="17"/>
        <v>0</v>
      </c>
      <c r="BE71" s="61">
        <f t="shared" si="17"/>
        <v>0</v>
      </c>
      <c r="BF71" s="42">
        <f t="shared" si="17"/>
        <v>456.881224247</v>
      </c>
      <c r="BG71" s="62">
        <f t="shared" si="17"/>
        <v>30.47894495</v>
      </c>
      <c r="BH71" s="62">
        <f t="shared" si="17"/>
        <v>0</v>
      </c>
      <c r="BI71" s="62">
        <f t="shared" si="17"/>
        <v>0</v>
      </c>
      <c r="BJ71" s="61">
        <f t="shared" si="17"/>
        <v>698.7509206749472</v>
      </c>
      <c r="BK71" s="81">
        <f>SUM(BK70:BK70)</f>
        <v>7600.964545329948</v>
      </c>
      <c r="BL71" s="86"/>
    </row>
    <row r="72" spans="1:64" ht="2.25" customHeight="1">
      <c r="A72" s="10"/>
      <c r="B72" s="17"/>
      <c r="C72" s="135"/>
      <c r="D72" s="135"/>
      <c r="E72" s="135"/>
      <c r="F72" s="135"/>
      <c r="G72" s="135"/>
      <c r="H72" s="135"/>
      <c r="I72" s="135"/>
      <c r="J72" s="135"/>
      <c r="K72" s="135"/>
      <c r="L72" s="135"/>
      <c r="M72" s="135"/>
      <c r="N72" s="135"/>
      <c r="O72" s="135"/>
      <c r="P72" s="135"/>
      <c r="Q72" s="135"/>
      <c r="R72" s="135"/>
      <c r="S72" s="135"/>
      <c r="T72" s="135"/>
      <c r="U72" s="135"/>
      <c r="V72" s="135"/>
      <c r="W72" s="135"/>
      <c r="X72" s="135"/>
      <c r="Y72" s="135"/>
      <c r="Z72" s="135"/>
      <c r="AA72" s="135"/>
      <c r="AB72" s="135"/>
      <c r="AC72" s="135"/>
      <c r="AD72" s="135"/>
      <c r="AE72" s="135"/>
      <c r="AF72" s="135"/>
      <c r="AG72" s="135"/>
      <c r="AH72" s="135"/>
      <c r="AI72" s="135"/>
      <c r="AJ72" s="135"/>
      <c r="AK72" s="135"/>
      <c r="AL72" s="135"/>
      <c r="AM72" s="135"/>
      <c r="AN72" s="135"/>
      <c r="AO72" s="135"/>
      <c r="AP72" s="135"/>
      <c r="AQ72" s="135"/>
      <c r="AR72" s="135"/>
      <c r="AS72" s="135"/>
      <c r="AT72" s="135"/>
      <c r="AU72" s="135"/>
      <c r="AV72" s="135"/>
      <c r="AW72" s="135"/>
      <c r="AX72" s="135"/>
      <c r="AY72" s="135"/>
      <c r="AZ72" s="135"/>
      <c r="BA72" s="135"/>
      <c r="BB72" s="135"/>
      <c r="BC72" s="135"/>
      <c r="BD72" s="135"/>
      <c r="BE72" s="135"/>
      <c r="BF72" s="135"/>
      <c r="BG72" s="135"/>
      <c r="BH72" s="135"/>
      <c r="BI72" s="135"/>
      <c r="BJ72" s="135"/>
      <c r="BK72" s="136"/>
      <c r="BL72" s="86"/>
    </row>
    <row r="73" spans="1:64" ht="12.75">
      <c r="A73" s="10" t="s">
        <v>4</v>
      </c>
      <c r="B73" s="16" t="s">
        <v>9</v>
      </c>
      <c r="C73" s="135"/>
      <c r="D73" s="135"/>
      <c r="E73" s="135"/>
      <c r="F73" s="135"/>
      <c r="G73" s="135"/>
      <c r="H73" s="135"/>
      <c r="I73" s="135"/>
      <c r="J73" s="135"/>
      <c r="K73" s="135"/>
      <c r="L73" s="135"/>
      <c r="M73" s="135"/>
      <c r="N73" s="135"/>
      <c r="O73" s="135"/>
      <c r="P73" s="135"/>
      <c r="Q73" s="135"/>
      <c r="R73" s="135"/>
      <c r="S73" s="135"/>
      <c r="T73" s="135"/>
      <c r="U73" s="135"/>
      <c r="V73" s="135"/>
      <c r="W73" s="135"/>
      <c r="X73" s="135"/>
      <c r="Y73" s="135"/>
      <c r="Z73" s="135"/>
      <c r="AA73" s="135"/>
      <c r="AB73" s="135"/>
      <c r="AC73" s="135"/>
      <c r="AD73" s="135"/>
      <c r="AE73" s="135"/>
      <c r="AF73" s="135"/>
      <c r="AG73" s="135"/>
      <c r="AH73" s="135"/>
      <c r="AI73" s="135"/>
      <c r="AJ73" s="135"/>
      <c r="AK73" s="135"/>
      <c r="AL73" s="135"/>
      <c r="AM73" s="135"/>
      <c r="AN73" s="135"/>
      <c r="AO73" s="135"/>
      <c r="AP73" s="135"/>
      <c r="AQ73" s="135"/>
      <c r="AR73" s="135"/>
      <c r="AS73" s="135"/>
      <c r="AT73" s="135"/>
      <c r="AU73" s="135"/>
      <c r="AV73" s="135"/>
      <c r="AW73" s="135"/>
      <c r="AX73" s="135"/>
      <c r="AY73" s="135"/>
      <c r="AZ73" s="135"/>
      <c r="BA73" s="135"/>
      <c r="BB73" s="135"/>
      <c r="BC73" s="135"/>
      <c r="BD73" s="135"/>
      <c r="BE73" s="135"/>
      <c r="BF73" s="135"/>
      <c r="BG73" s="135"/>
      <c r="BH73" s="135"/>
      <c r="BI73" s="135"/>
      <c r="BJ73" s="135"/>
      <c r="BK73" s="136"/>
      <c r="BL73" s="86"/>
    </row>
    <row r="74" spans="1:64" ht="12.75">
      <c r="A74" s="10" t="s">
        <v>67</v>
      </c>
      <c r="B74" s="17" t="s">
        <v>18</v>
      </c>
      <c r="C74" s="135"/>
      <c r="D74" s="135"/>
      <c r="E74" s="135"/>
      <c r="F74" s="135"/>
      <c r="G74" s="135"/>
      <c r="H74" s="135"/>
      <c r="I74" s="135"/>
      <c r="J74" s="135"/>
      <c r="K74" s="135"/>
      <c r="L74" s="135"/>
      <c r="M74" s="135"/>
      <c r="N74" s="135"/>
      <c r="O74" s="135"/>
      <c r="P74" s="135"/>
      <c r="Q74" s="135"/>
      <c r="R74" s="135"/>
      <c r="S74" s="135"/>
      <c r="T74" s="135"/>
      <c r="U74" s="135"/>
      <c r="V74" s="135"/>
      <c r="W74" s="135"/>
      <c r="X74" s="135"/>
      <c r="Y74" s="135"/>
      <c r="Z74" s="135"/>
      <c r="AA74" s="135"/>
      <c r="AB74" s="135"/>
      <c r="AC74" s="135"/>
      <c r="AD74" s="135"/>
      <c r="AE74" s="135"/>
      <c r="AF74" s="135"/>
      <c r="AG74" s="135"/>
      <c r="AH74" s="135"/>
      <c r="AI74" s="135"/>
      <c r="AJ74" s="135"/>
      <c r="AK74" s="135"/>
      <c r="AL74" s="135"/>
      <c r="AM74" s="135"/>
      <c r="AN74" s="135"/>
      <c r="AO74" s="135"/>
      <c r="AP74" s="135"/>
      <c r="AQ74" s="135"/>
      <c r="AR74" s="135"/>
      <c r="AS74" s="135"/>
      <c r="AT74" s="135"/>
      <c r="AU74" s="135"/>
      <c r="AV74" s="135"/>
      <c r="AW74" s="135"/>
      <c r="AX74" s="135"/>
      <c r="AY74" s="135"/>
      <c r="AZ74" s="135"/>
      <c r="BA74" s="135"/>
      <c r="BB74" s="135"/>
      <c r="BC74" s="135"/>
      <c r="BD74" s="135"/>
      <c r="BE74" s="135"/>
      <c r="BF74" s="135"/>
      <c r="BG74" s="135"/>
      <c r="BH74" s="135"/>
      <c r="BI74" s="135"/>
      <c r="BJ74" s="135"/>
      <c r="BK74" s="136"/>
      <c r="BL74" s="86"/>
    </row>
    <row r="75" spans="1:64" ht="12.75">
      <c r="A75" s="10"/>
      <c r="B75" s="18" t="s">
        <v>31</v>
      </c>
      <c r="C75" s="96"/>
      <c r="D75" s="50"/>
      <c r="E75" s="51"/>
      <c r="F75" s="51"/>
      <c r="G75" s="52"/>
      <c r="H75" s="49"/>
      <c r="I75" s="51"/>
      <c r="J75" s="51"/>
      <c r="K75" s="51"/>
      <c r="L75" s="52"/>
      <c r="M75" s="49"/>
      <c r="N75" s="50"/>
      <c r="O75" s="51"/>
      <c r="P75" s="51"/>
      <c r="Q75" s="52"/>
      <c r="R75" s="49"/>
      <c r="S75" s="51"/>
      <c r="T75" s="51"/>
      <c r="U75" s="51"/>
      <c r="V75" s="52"/>
      <c r="W75" s="49"/>
      <c r="X75" s="51"/>
      <c r="Y75" s="51"/>
      <c r="Z75" s="51"/>
      <c r="AA75" s="52"/>
      <c r="AB75" s="49"/>
      <c r="AC75" s="51"/>
      <c r="AD75" s="51"/>
      <c r="AE75" s="51"/>
      <c r="AF75" s="52"/>
      <c r="AG75" s="49"/>
      <c r="AH75" s="51"/>
      <c r="AI75" s="51"/>
      <c r="AJ75" s="51"/>
      <c r="AK75" s="52"/>
      <c r="AL75" s="49"/>
      <c r="AM75" s="51"/>
      <c r="AN75" s="51"/>
      <c r="AO75" s="51"/>
      <c r="AP75" s="52"/>
      <c r="AQ75" s="49"/>
      <c r="AR75" s="50"/>
      <c r="AS75" s="51"/>
      <c r="AT75" s="51"/>
      <c r="AU75" s="52"/>
      <c r="AV75" s="49"/>
      <c r="AW75" s="51"/>
      <c r="AX75" s="51"/>
      <c r="AY75" s="51"/>
      <c r="AZ75" s="52"/>
      <c r="BA75" s="49"/>
      <c r="BB75" s="50"/>
      <c r="BC75" s="51"/>
      <c r="BD75" s="51"/>
      <c r="BE75" s="52"/>
      <c r="BF75" s="49"/>
      <c r="BG75" s="50"/>
      <c r="BH75" s="51"/>
      <c r="BI75" s="51"/>
      <c r="BJ75" s="52"/>
      <c r="BK75" s="53"/>
      <c r="BL75" s="86"/>
    </row>
    <row r="76" spans="1:252" s="34" customFormat="1" ht="12.75">
      <c r="A76" s="31"/>
      <c r="B76" s="32" t="s">
        <v>76</v>
      </c>
      <c r="C76" s="97"/>
      <c r="D76" s="55"/>
      <c r="E76" s="55"/>
      <c r="F76" s="55"/>
      <c r="G76" s="56"/>
      <c r="H76" s="54"/>
      <c r="I76" s="55"/>
      <c r="J76" s="55"/>
      <c r="K76" s="55"/>
      <c r="L76" s="56"/>
      <c r="M76" s="54"/>
      <c r="N76" s="55"/>
      <c r="O76" s="55"/>
      <c r="P76" s="55"/>
      <c r="Q76" s="56"/>
      <c r="R76" s="54"/>
      <c r="S76" s="55"/>
      <c r="T76" s="55"/>
      <c r="U76" s="55"/>
      <c r="V76" s="56"/>
      <c r="W76" s="54"/>
      <c r="X76" s="55"/>
      <c r="Y76" s="55"/>
      <c r="Z76" s="55"/>
      <c r="AA76" s="56"/>
      <c r="AB76" s="54"/>
      <c r="AC76" s="55"/>
      <c r="AD76" s="55"/>
      <c r="AE76" s="55"/>
      <c r="AF76" s="56"/>
      <c r="AG76" s="54"/>
      <c r="AH76" s="55"/>
      <c r="AI76" s="55"/>
      <c r="AJ76" s="55"/>
      <c r="AK76" s="56"/>
      <c r="AL76" s="54"/>
      <c r="AM76" s="55"/>
      <c r="AN76" s="55"/>
      <c r="AO76" s="55"/>
      <c r="AP76" s="56"/>
      <c r="AQ76" s="54"/>
      <c r="AR76" s="55"/>
      <c r="AS76" s="55"/>
      <c r="AT76" s="55"/>
      <c r="AU76" s="56"/>
      <c r="AV76" s="54"/>
      <c r="AW76" s="55"/>
      <c r="AX76" s="55"/>
      <c r="AY76" s="55"/>
      <c r="AZ76" s="56"/>
      <c r="BA76" s="54"/>
      <c r="BB76" s="55"/>
      <c r="BC76" s="55"/>
      <c r="BD76" s="55"/>
      <c r="BE76" s="56"/>
      <c r="BF76" s="54"/>
      <c r="BG76" s="55"/>
      <c r="BH76" s="55"/>
      <c r="BI76" s="55"/>
      <c r="BJ76" s="56"/>
      <c r="BK76" s="57"/>
      <c r="BL76" s="86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  <c r="IR76" s="2"/>
    </row>
    <row r="77" spans="1:64" ht="12.75">
      <c r="A77" s="10" t="s">
        <v>68</v>
      </c>
      <c r="B77" s="17" t="s">
        <v>19</v>
      </c>
      <c r="C77" s="135"/>
      <c r="D77" s="135"/>
      <c r="E77" s="135"/>
      <c r="F77" s="135"/>
      <c r="G77" s="135"/>
      <c r="H77" s="135"/>
      <c r="I77" s="135"/>
      <c r="J77" s="135"/>
      <c r="K77" s="135"/>
      <c r="L77" s="135"/>
      <c r="M77" s="135"/>
      <c r="N77" s="135"/>
      <c r="O77" s="135"/>
      <c r="P77" s="135"/>
      <c r="Q77" s="135"/>
      <c r="R77" s="135"/>
      <c r="S77" s="135"/>
      <c r="T77" s="135"/>
      <c r="U77" s="135"/>
      <c r="V77" s="135"/>
      <c r="W77" s="135"/>
      <c r="X77" s="135"/>
      <c r="Y77" s="135"/>
      <c r="Z77" s="135"/>
      <c r="AA77" s="135"/>
      <c r="AB77" s="135"/>
      <c r="AC77" s="135"/>
      <c r="AD77" s="135"/>
      <c r="AE77" s="135"/>
      <c r="AF77" s="135"/>
      <c r="AG77" s="135"/>
      <c r="AH77" s="135"/>
      <c r="AI77" s="135"/>
      <c r="AJ77" s="135"/>
      <c r="AK77" s="135"/>
      <c r="AL77" s="135"/>
      <c r="AM77" s="135"/>
      <c r="AN77" s="135"/>
      <c r="AO77" s="135"/>
      <c r="AP77" s="135"/>
      <c r="AQ77" s="135"/>
      <c r="AR77" s="135"/>
      <c r="AS77" s="135"/>
      <c r="AT77" s="135"/>
      <c r="AU77" s="135"/>
      <c r="AV77" s="135"/>
      <c r="AW77" s="135"/>
      <c r="AX77" s="135"/>
      <c r="AY77" s="135"/>
      <c r="AZ77" s="135"/>
      <c r="BA77" s="135"/>
      <c r="BB77" s="135"/>
      <c r="BC77" s="135"/>
      <c r="BD77" s="135"/>
      <c r="BE77" s="135"/>
      <c r="BF77" s="135"/>
      <c r="BG77" s="135"/>
      <c r="BH77" s="135"/>
      <c r="BI77" s="135"/>
      <c r="BJ77" s="135"/>
      <c r="BK77" s="136"/>
      <c r="BL77" s="86"/>
    </row>
    <row r="78" spans="1:64" ht="12.75">
      <c r="A78" s="10"/>
      <c r="B78" s="91" t="s">
        <v>125</v>
      </c>
      <c r="C78" s="96">
        <v>0</v>
      </c>
      <c r="D78" s="50">
        <v>0</v>
      </c>
      <c r="E78" s="51">
        <v>0</v>
      </c>
      <c r="F78" s="51">
        <v>0</v>
      </c>
      <c r="G78" s="52">
        <v>0</v>
      </c>
      <c r="H78" s="49">
        <v>0</v>
      </c>
      <c r="I78" s="51">
        <v>42.657648367</v>
      </c>
      <c r="J78" s="51">
        <v>0</v>
      </c>
      <c r="K78" s="51">
        <v>0</v>
      </c>
      <c r="L78" s="52">
        <v>83.294701397</v>
      </c>
      <c r="M78" s="49">
        <v>0</v>
      </c>
      <c r="N78" s="50">
        <v>0</v>
      </c>
      <c r="O78" s="51">
        <v>0</v>
      </c>
      <c r="P78" s="51">
        <v>0</v>
      </c>
      <c r="Q78" s="52">
        <v>0</v>
      </c>
      <c r="R78" s="49">
        <v>0</v>
      </c>
      <c r="S78" s="51">
        <v>0</v>
      </c>
      <c r="T78" s="51">
        <v>0</v>
      </c>
      <c r="U78" s="51">
        <v>0</v>
      </c>
      <c r="V78" s="52">
        <v>4.34E-06</v>
      </c>
      <c r="W78" s="49">
        <v>0</v>
      </c>
      <c r="X78" s="51">
        <v>0</v>
      </c>
      <c r="Y78" s="51">
        <v>0</v>
      </c>
      <c r="Z78" s="51">
        <v>0</v>
      </c>
      <c r="AA78" s="52">
        <v>0</v>
      </c>
      <c r="AB78" s="49">
        <v>0</v>
      </c>
      <c r="AC78" s="51">
        <v>0</v>
      </c>
      <c r="AD78" s="51">
        <v>0</v>
      </c>
      <c r="AE78" s="51">
        <v>0</v>
      </c>
      <c r="AF78" s="52">
        <v>0</v>
      </c>
      <c r="AG78" s="49">
        <v>0</v>
      </c>
      <c r="AH78" s="51">
        <v>0</v>
      </c>
      <c r="AI78" s="51">
        <v>0</v>
      </c>
      <c r="AJ78" s="51">
        <v>0</v>
      </c>
      <c r="AK78" s="52">
        <v>0</v>
      </c>
      <c r="AL78" s="49">
        <v>0</v>
      </c>
      <c r="AM78" s="51">
        <v>0</v>
      </c>
      <c r="AN78" s="51">
        <v>0</v>
      </c>
      <c r="AO78" s="51">
        <v>0</v>
      </c>
      <c r="AP78" s="52">
        <v>0</v>
      </c>
      <c r="AQ78" s="49">
        <v>0</v>
      </c>
      <c r="AR78" s="50">
        <v>0</v>
      </c>
      <c r="AS78" s="51">
        <v>0</v>
      </c>
      <c r="AT78" s="51">
        <v>0</v>
      </c>
      <c r="AU78" s="52">
        <v>0</v>
      </c>
      <c r="AV78" s="49">
        <v>0</v>
      </c>
      <c r="AW78" s="51">
        <v>0</v>
      </c>
      <c r="AX78" s="51">
        <v>0</v>
      </c>
      <c r="AY78" s="51">
        <v>0</v>
      </c>
      <c r="AZ78" s="52">
        <v>0</v>
      </c>
      <c r="BA78" s="49">
        <v>0</v>
      </c>
      <c r="BB78" s="50">
        <v>0</v>
      </c>
      <c r="BC78" s="51">
        <v>0</v>
      </c>
      <c r="BD78" s="51">
        <v>0</v>
      </c>
      <c r="BE78" s="52">
        <v>0</v>
      </c>
      <c r="BF78" s="49">
        <v>0</v>
      </c>
      <c r="BG78" s="50">
        <v>0</v>
      </c>
      <c r="BH78" s="51">
        <v>0</v>
      </c>
      <c r="BI78" s="51">
        <v>0</v>
      </c>
      <c r="BJ78" s="52">
        <v>0</v>
      </c>
      <c r="BK78" s="108">
        <f>SUM(C78:BJ78)</f>
        <v>125.952354104</v>
      </c>
      <c r="BL78" s="86"/>
    </row>
    <row r="79" spans="1:252" s="34" customFormat="1" ht="12.75">
      <c r="A79" s="31"/>
      <c r="B79" s="33" t="s">
        <v>77</v>
      </c>
      <c r="C79" s="43">
        <f aca="true" t="shared" si="18" ref="C79:BJ79">SUM(C78:C78)</f>
        <v>0</v>
      </c>
      <c r="D79" s="62">
        <f t="shared" si="18"/>
        <v>0</v>
      </c>
      <c r="E79" s="62">
        <f t="shared" si="18"/>
        <v>0</v>
      </c>
      <c r="F79" s="62">
        <f t="shared" si="18"/>
        <v>0</v>
      </c>
      <c r="G79" s="61">
        <f t="shared" si="18"/>
        <v>0</v>
      </c>
      <c r="H79" s="42">
        <f t="shared" si="18"/>
        <v>0</v>
      </c>
      <c r="I79" s="62">
        <f t="shared" si="18"/>
        <v>42.657648367</v>
      </c>
      <c r="J79" s="62">
        <f t="shared" si="18"/>
        <v>0</v>
      </c>
      <c r="K79" s="62">
        <f t="shared" si="18"/>
        <v>0</v>
      </c>
      <c r="L79" s="61">
        <f t="shared" si="18"/>
        <v>83.294701397</v>
      </c>
      <c r="M79" s="42">
        <f t="shared" si="18"/>
        <v>0</v>
      </c>
      <c r="N79" s="62">
        <f t="shared" si="18"/>
        <v>0</v>
      </c>
      <c r="O79" s="62">
        <f t="shared" si="18"/>
        <v>0</v>
      </c>
      <c r="P79" s="62">
        <f t="shared" si="18"/>
        <v>0</v>
      </c>
      <c r="Q79" s="61">
        <f t="shared" si="18"/>
        <v>0</v>
      </c>
      <c r="R79" s="42">
        <f t="shared" si="18"/>
        <v>0</v>
      </c>
      <c r="S79" s="62">
        <f t="shared" si="18"/>
        <v>0</v>
      </c>
      <c r="T79" s="62">
        <f t="shared" si="18"/>
        <v>0</v>
      </c>
      <c r="U79" s="62">
        <f t="shared" si="18"/>
        <v>0</v>
      </c>
      <c r="V79" s="61">
        <f t="shared" si="18"/>
        <v>4.34E-06</v>
      </c>
      <c r="W79" s="42">
        <f t="shared" si="18"/>
        <v>0</v>
      </c>
      <c r="X79" s="62">
        <f t="shared" si="18"/>
        <v>0</v>
      </c>
      <c r="Y79" s="62">
        <f t="shared" si="18"/>
        <v>0</v>
      </c>
      <c r="Z79" s="62">
        <f t="shared" si="18"/>
        <v>0</v>
      </c>
      <c r="AA79" s="61">
        <f t="shared" si="18"/>
        <v>0</v>
      </c>
      <c r="AB79" s="42">
        <f t="shared" si="18"/>
        <v>0</v>
      </c>
      <c r="AC79" s="62">
        <f t="shared" si="18"/>
        <v>0</v>
      </c>
      <c r="AD79" s="62">
        <f t="shared" si="18"/>
        <v>0</v>
      </c>
      <c r="AE79" s="62">
        <f t="shared" si="18"/>
        <v>0</v>
      </c>
      <c r="AF79" s="61">
        <f t="shared" si="18"/>
        <v>0</v>
      </c>
      <c r="AG79" s="42">
        <f t="shared" si="18"/>
        <v>0</v>
      </c>
      <c r="AH79" s="62">
        <f t="shared" si="18"/>
        <v>0</v>
      </c>
      <c r="AI79" s="62">
        <f t="shared" si="18"/>
        <v>0</v>
      </c>
      <c r="AJ79" s="62">
        <f t="shared" si="18"/>
        <v>0</v>
      </c>
      <c r="AK79" s="61">
        <f t="shared" si="18"/>
        <v>0</v>
      </c>
      <c r="AL79" s="42">
        <f t="shared" si="18"/>
        <v>0</v>
      </c>
      <c r="AM79" s="62">
        <f t="shared" si="18"/>
        <v>0</v>
      </c>
      <c r="AN79" s="62">
        <f t="shared" si="18"/>
        <v>0</v>
      </c>
      <c r="AO79" s="62">
        <f t="shared" si="18"/>
        <v>0</v>
      </c>
      <c r="AP79" s="61">
        <f t="shared" si="18"/>
        <v>0</v>
      </c>
      <c r="AQ79" s="42">
        <f t="shared" si="18"/>
        <v>0</v>
      </c>
      <c r="AR79" s="62">
        <f>SUM(AR78:AR78)</f>
        <v>0</v>
      </c>
      <c r="AS79" s="62">
        <f t="shared" si="18"/>
        <v>0</v>
      </c>
      <c r="AT79" s="62">
        <f t="shared" si="18"/>
        <v>0</v>
      </c>
      <c r="AU79" s="61">
        <f t="shared" si="18"/>
        <v>0</v>
      </c>
      <c r="AV79" s="42">
        <f t="shared" si="18"/>
        <v>0</v>
      </c>
      <c r="AW79" s="62">
        <f t="shared" si="18"/>
        <v>0</v>
      </c>
      <c r="AX79" s="62">
        <f t="shared" si="18"/>
        <v>0</v>
      </c>
      <c r="AY79" s="62">
        <f t="shared" si="18"/>
        <v>0</v>
      </c>
      <c r="AZ79" s="61">
        <f t="shared" si="18"/>
        <v>0</v>
      </c>
      <c r="BA79" s="42">
        <f t="shared" si="18"/>
        <v>0</v>
      </c>
      <c r="BB79" s="62">
        <f t="shared" si="18"/>
        <v>0</v>
      </c>
      <c r="BC79" s="62">
        <f t="shared" si="18"/>
        <v>0</v>
      </c>
      <c r="BD79" s="62">
        <f t="shared" si="18"/>
        <v>0</v>
      </c>
      <c r="BE79" s="61">
        <f t="shared" si="18"/>
        <v>0</v>
      </c>
      <c r="BF79" s="42">
        <f t="shared" si="18"/>
        <v>0</v>
      </c>
      <c r="BG79" s="62">
        <f t="shared" si="18"/>
        <v>0</v>
      </c>
      <c r="BH79" s="62">
        <f t="shared" si="18"/>
        <v>0</v>
      </c>
      <c r="BI79" s="62">
        <f t="shared" si="18"/>
        <v>0</v>
      </c>
      <c r="BJ79" s="61">
        <f t="shared" si="18"/>
        <v>0</v>
      </c>
      <c r="BK79" s="81">
        <f>SUM(BK78:BK78)</f>
        <v>125.952354104</v>
      </c>
      <c r="BL79" s="86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</row>
    <row r="80" spans="1:252" s="34" customFormat="1" ht="12.75">
      <c r="A80" s="31"/>
      <c r="B80" s="33" t="s">
        <v>75</v>
      </c>
      <c r="C80" s="43">
        <f aca="true" t="shared" si="19" ref="C80:AR80">SUM(C79,C76)</f>
        <v>0</v>
      </c>
      <c r="D80" s="62">
        <f t="shared" si="19"/>
        <v>0</v>
      </c>
      <c r="E80" s="62">
        <f t="shared" si="19"/>
        <v>0</v>
      </c>
      <c r="F80" s="62">
        <f t="shared" si="19"/>
        <v>0</v>
      </c>
      <c r="G80" s="61">
        <f t="shared" si="19"/>
        <v>0</v>
      </c>
      <c r="H80" s="42">
        <f t="shared" si="19"/>
        <v>0</v>
      </c>
      <c r="I80" s="62">
        <f t="shared" si="19"/>
        <v>42.657648367</v>
      </c>
      <c r="J80" s="62">
        <f t="shared" si="19"/>
        <v>0</v>
      </c>
      <c r="K80" s="62">
        <f t="shared" si="19"/>
        <v>0</v>
      </c>
      <c r="L80" s="61">
        <f t="shared" si="19"/>
        <v>83.294701397</v>
      </c>
      <c r="M80" s="42">
        <f t="shared" si="19"/>
        <v>0</v>
      </c>
      <c r="N80" s="62">
        <f t="shared" si="19"/>
        <v>0</v>
      </c>
      <c r="O80" s="62">
        <f t="shared" si="19"/>
        <v>0</v>
      </c>
      <c r="P80" s="62">
        <f t="shared" si="19"/>
        <v>0</v>
      </c>
      <c r="Q80" s="61">
        <f t="shared" si="19"/>
        <v>0</v>
      </c>
      <c r="R80" s="42">
        <f t="shared" si="19"/>
        <v>0</v>
      </c>
      <c r="S80" s="62">
        <f t="shared" si="19"/>
        <v>0</v>
      </c>
      <c r="T80" s="62">
        <f t="shared" si="19"/>
        <v>0</v>
      </c>
      <c r="U80" s="62">
        <f t="shared" si="19"/>
        <v>0</v>
      </c>
      <c r="V80" s="61">
        <f t="shared" si="19"/>
        <v>4.34E-06</v>
      </c>
      <c r="W80" s="42">
        <f t="shared" si="19"/>
        <v>0</v>
      </c>
      <c r="X80" s="62">
        <f t="shared" si="19"/>
        <v>0</v>
      </c>
      <c r="Y80" s="62">
        <f t="shared" si="19"/>
        <v>0</v>
      </c>
      <c r="Z80" s="62">
        <f t="shared" si="19"/>
        <v>0</v>
      </c>
      <c r="AA80" s="61">
        <f t="shared" si="19"/>
        <v>0</v>
      </c>
      <c r="AB80" s="42">
        <f t="shared" si="19"/>
        <v>0</v>
      </c>
      <c r="AC80" s="62">
        <f t="shared" si="19"/>
        <v>0</v>
      </c>
      <c r="AD80" s="62">
        <f t="shared" si="19"/>
        <v>0</v>
      </c>
      <c r="AE80" s="62">
        <f t="shared" si="19"/>
        <v>0</v>
      </c>
      <c r="AF80" s="61">
        <f t="shared" si="19"/>
        <v>0</v>
      </c>
      <c r="AG80" s="42">
        <f t="shared" si="19"/>
        <v>0</v>
      </c>
      <c r="AH80" s="62">
        <f t="shared" si="19"/>
        <v>0</v>
      </c>
      <c r="AI80" s="62">
        <f t="shared" si="19"/>
        <v>0</v>
      </c>
      <c r="AJ80" s="62">
        <f t="shared" si="19"/>
        <v>0</v>
      </c>
      <c r="AK80" s="61">
        <f t="shared" si="19"/>
        <v>0</v>
      </c>
      <c r="AL80" s="42">
        <f t="shared" si="19"/>
        <v>0</v>
      </c>
      <c r="AM80" s="62">
        <f t="shared" si="19"/>
        <v>0</v>
      </c>
      <c r="AN80" s="62">
        <f t="shared" si="19"/>
        <v>0</v>
      </c>
      <c r="AO80" s="62">
        <f t="shared" si="19"/>
        <v>0</v>
      </c>
      <c r="AP80" s="61">
        <f t="shared" si="19"/>
        <v>0</v>
      </c>
      <c r="AQ80" s="42">
        <f t="shared" si="19"/>
        <v>0</v>
      </c>
      <c r="AR80" s="62">
        <f t="shared" si="19"/>
        <v>0</v>
      </c>
      <c r="AS80" s="62">
        <f aca="true" t="shared" si="20" ref="AS80:BK80">SUM(AS79,AS76)</f>
        <v>0</v>
      </c>
      <c r="AT80" s="62">
        <f t="shared" si="20"/>
        <v>0</v>
      </c>
      <c r="AU80" s="61">
        <f t="shared" si="20"/>
        <v>0</v>
      </c>
      <c r="AV80" s="42">
        <f t="shared" si="20"/>
        <v>0</v>
      </c>
      <c r="AW80" s="62">
        <f t="shared" si="20"/>
        <v>0</v>
      </c>
      <c r="AX80" s="62">
        <f t="shared" si="20"/>
        <v>0</v>
      </c>
      <c r="AY80" s="62">
        <f t="shared" si="20"/>
        <v>0</v>
      </c>
      <c r="AZ80" s="61">
        <f t="shared" si="20"/>
        <v>0</v>
      </c>
      <c r="BA80" s="42">
        <f t="shared" si="20"/>
        <v>0</v>
      </c>
      <c r="BB80" s="62">
        <f t="shared" si="20"/>
        <v>0</v>
      </c>
      <c r="BC80" s="62">
        <f t="shared" si="20"/>
        <v>0</v>
      </c>
      <c r="BD80" s="62">
        <f t="shared" si="20"/>
        <v>0</v>
      </c>
      <c r="BE80" s="61">
        <f t="shared" si="20"/>
        <v>0</v>
      </c>
      <c r="BF80" s="42">
        <f t="shared" si="20"/>
        <v>0</v>
      </c>
      <c r="BG80" s="62">
        <f t="shared" si="20"/>
        <v>0</v>
      </c>
      <c r="BH80" s="62">
        <f t="shared" si="20"/>
        <v>0</v>
      </c>
      <c r="BI80" s="62">
        <f t="shared" si="20"/>
        <v>0</v>
      </c>
      <c r="BJ80" s="61">
        <f t="shared" si="20"/>
        <v>0</v>
      </c>
      <c r="BK80" s="81">
        <f t="shared" si="20"/>
        <v>125.952354104</v>
      </c>
      <c r="BL80" s="86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  <c r="IM80" s="2"/>
      <c r="IN80" s="2"/>
      <c r="IO80" s="2"/>
      <c r="IP80" s="2"/>
      <c r="IQ80" s="2"/>
      <c r="IR80" s="2"/>
    </row>
    <row r="81" spans="1:64" ht="4.5" customHeight="1">
      <c r="A81" s="10"/>
      <c r="B81" s="17"/>
      <c r="C81" s="135"/>
      <c r="D81" s="135"/>
      <c r="E81" s="135"/>
      <c r="F81" s="135"/>
      <c r="G81" s="135"/>
      <c r="H81" s="135"/>
      <c r="I81" s="135"/>
      <c r="J81" s="135"/>
      <c r="K81" s="135"/>
      <c r="L81" s="135"/>
      <c r="M81" s="135"/>
      <c r="N81" s="135"/>
      <c r="O81" s="135"/>
      <c r="P81" s="135"/>
      <c r="Q81" s="135"/>
      <c r="R81" s="135"/>
      <c r="S81" s="135"/>
      <c r="T81" s="135"/>
      <c r="U81" s="135"/>
      <c r="V81" s="135"/>
      <c r="W81" s="135"/>
      <c r="X81" s="135"/>
      <c r="Y81" s="135"/>
      <c r="Z81" s="135"/>
      <c r="AA81" s="135"/>
      <c r="AB81" s="135"/>
      <c r="AC81" s="135"/>
      <c r="AD81" s="135"/>
      <c r="AE81" s="135"/>
      <c r="AF81" s="135"/>
      <c r="AG81" s="135"/>
      <c r="AH81" s="135"/>
      <c r="AI81" s="135"/>
      <c r="AJ81" s="135"/>
      <c r="AK81" s="135"/>
      <c r="AL81" s="135"/>
      <c r="AM81" s="135"/>
      <c r="AN81" s="135"/>
      <c r="AO81" s="135"/>
      <c r="AP81" s="135"/>
      <c r="AQ81" s="135"/>
      <c r="AR81" s="135"/>
      <c r="AS81" s="135"/>
      <c r="AT81" s="135"/>
      <c r="AU81" s="135"/>
      <c r="AV81" s="135"/>
      <c r="AW81" s="135"/>
      <c r="AX81" s="135"/>
      <c r="AY81" s="135"/>
      <c r="AZ81" s="135"/>
      <c r="BA81" s="135"/>
      <c r="BB81" s="135"/>
      <c r="BC81" s="135"/>
      <c r="BD81" s="135"/>
      <c r="BE81" s="135"/>
      <c r="BF81" s="135"/>
      <c r="BG81" s="135"/>
      <c r="BH81" s="135"/>
      <c r="BI81" s="135"/>
      <c r="BJ81" s="135"/>
      <c r="BK81" s="136"/>
      <c r="BL81" s="86"/>
    </row>
    <row r="82" spans="1:64" ht="12.75">
      <c r="A82" s="10" t="s">
        <v>20</v>
      </c>
      <c r="B82" s="16" t="s">
        <v>21</v>
      </c>
      <c r="C82" s="135"/>
      <c r="D82" s="135"/>
      <c r="E82" s="135"/>
      <c r="F82" s="135"/>
      <c r="G82" s="135"/>
      <c r="H82" s="135"/>
      <c r="I82" s="135"/>
      <c r="J82" s="135"/>
      <c r="K82" s="135"/>
      <c r="L82" s="135"/>
      <c r="M82" s="135"/>
      <c r="N82" s="135"/>
      <c r="O82" s="135"/>
      <c r="P82" s="135"/>
      <c r="Q82" s="135"/>
      <c r="R82" s="135"/>
      <c r="S82" s="135"/>
      <c r="T82" s="135"/>
      <c r="U82" s="135"/>
      <c r="V82" s="135"/>
      <c r="W82" s="135"/>
      <c r="X82" s="135"/>
      <c r="Y82" s="135"/>
      <c r="Z82" s="135"/>
      <c r="AA82" s="135"/>
      <c r="AB82" s="135"/>
      <c r="AC82" s="135"/>
      <c r="AD82" s="135"/>
      <c r="AE82" s="135"/>
      <c r="AF82" s="135"/>
      <c r="AG82" s="135"/>
      <c r="AH82" s="135"/>
      <c r="AI82" s="135"/>
      <c r="AJ82" s="135"/>
      <c r="AK82" s="135"/>
      <c r="AL82" s="135"/>
      <c r="AM82" s="135"/>
      <c r="AN82" s="135"/>
      <c r="AO82" s="135"/>
      <c r="AP82" s="135"/>
      <c r="AQ82" s="135"/>
      <c r="AR82" s="135"/>
      <c r="AS82" s="135"/>
      <c r="AT82" s="135"/>
      <c r="AU82" s="135"/>
      <c r="AV82" s="135"/>
      <c r="AW82" s="135"/>
      <c r="AX82" s="135"/>
      <c r="AY82" s="135"/>
      <c r="AZ82" s="135"/>
      <c r="BA82" s="135"/>
      <c r="BB82" s="135"/>
      <c r="BC82" s="135"/>
      <c r="BD82" s="135"/>
      <c r="BE82" s="135"/>
      <c r="BF82" s="135"/>
      <c r="BG82" s="135"/>
      <c r="BH82" s="135"/>
      <c r="BI82" s="135"/>
      <c r="BJ82" s="135"/>
      <c r="BK82" s="136"/>
      <c r="BL82" s="86"/>
    </row>
    <row r="83" spans="1:64" ht="12.75">
      <c r="A83" s="10" t="s">
        <v>67</v>
      </c>
      <c r="B83" s="17" t="s">
        <v>22</v>
      </c>
      <c r="C83" s="135"/>
      <c r="D83" s="135"/>
      <c r="E83" s="135"/>
      <c r="F83" s="135"/>
      <c r="G83" s="135"/>
      <c r="H83" s="135"/>
      <c r="I83" s="135"/>
      <c r="J83" s="135"/>
      <c r="K83" s="135"/>
      <c r="L83" s="135"/>
      <c r="M83" s="135"/>
      <c r="N83" s="135"/>
      <c r="O83" s="135"/>
      <c r="P83" s="135"/>
      <c r="Q83" s="135"/>
      <c r="R83" s="135"/>
      <c r="S83" s="135"/>
      <c r="T83" s="135"/>
      <c r="U83" s="135"/>
      <c r="V83" s="135"/>
      <c r="W83" s="135"/>
      <c r="X83" s="135"/>
      <c r="Y83" s="135"/>
      <c r="Z83" s="135"/>
      <c r="AA83" s="135"/>
      <c r="AB83" s="135"/>
      <c r="AC83" s="135"/>
      <c r="AD83" s="135"/>
      <c r="AE83" s="135"/>
      <c r="AF83" s="135"/>
      <c r="AG83" s="135"/>
      <c r="AH83" s="135"/>
      <c r="AI83" s="135"/>
      <c r="AJ83" s="135"/>
      <c r="AK83" s="135"/>
      <c r="AL83" s="135"/>
      <c r="AM83" s="135"/>
      <c r="AN83" s="135"/>
      <c r="AO83" s="135"/>
      <c r="AP83" s="135"/>
      <c r="AQ83" s="135"/>
      <c r="AR83" s="135"/>
      <c r="AS83" s="135"/>
      <c r="AT83" s="135"/>
      <c r="AU83" s="135"/>
      <c r="AV83" s="135"/>
      <c r="AW83" s="135"/>
      <c r="AX83" s="135"/>
      <c r="AY83" s="135"/>
      <c r="AZ83" s="135"/>
      <c r="BA83" s="135"/>
      <c r="BB83" s="135"/>
      <c r="BC83" s="135"/>
      <c r="BD83" s="135"/>
      <c r="BE83" s="135"/>
      <c r="BF83" s="135"/>
      <c r="BG83" s="135"/>
      <c r="BH83" s="135"/>
      <c r="BI83" s="135"/>
      <c r="BJ83" s="135"/>
      <c r="BK83" s="136"/>
      <c r="BL83" s="86"/>
    </row>
    <row r="84" spans="1:64" ht="12.75">
      <c r="A84" s="10"/>
      <c r="B84" s="21" t="s">
        <v>118</v>
      </c>
      <c r="C84" s="47">
        <v>0</v>
      </c>
      <c r="D84" s="45">
        <v>6.907316291</v>
      </c>
      <c r="E84" s="40">
        <v>0</v>
      </c>
      <c r="F84" s="40">
        <v>0</v>
      </c>
      <c r="G84" s="46">
        <v>0</v>
      </c>
      <c r="H84" s="63">
        <v>1.505840572</v>
      </c>
      <c r="I84" s="40">
        <v>2.725391136</v>
      </c>
      <c r="J84" s="40">
        <v>0</v>
      </c>
      <c r="K84" s="40">
        <v>0</v>
      </c>
      <c r="L84" s="46">
        <v>21.18531646</v>
      </c>
      <c r="M84" s="63">
        <v>0</v>
      </c>
      <c r="N84" s="45">
        <v>0</v>
      </c>
      <c r="O84" s="40">
        <v>0</v>
      </c>
      <c r="P84" s="40">
        <v>0</v>
      </c>
      <c r="Q84" s="46">
        <v>0</v>
      </c>
      <c r="R84" s="63">
        <v>0.490399181</v>
      </c>
      <c r="S84" s="40">
        <v>0</v>
      </c>
      <c r="T84" s="40">
        <v>0</v>
      </c>
      <c r="U84" s="40">
        <v>0</v>
      </c>
      <c r="V84" s="46">
        <v>0.113355771</v>
      </c>
      <c r="W84" s="63">
        <v>0</v>
      </c>
      <c r="X84" s="40">
        <v>0</v>
      </c>
      <c r="Y84" s="40">
        <v>0</v>
      </c>
      <c r="Z84" s="40">
        <v>0</v>
      </c>
      <c r="AA84" s="46">
        <v>0</v>
      </c>
      <c r="AB84" s="63">
        <v>0</v>
      </c>
      <c r="AC84" s="40">
        <v>0</v>
      </c>
      <c r="AD84" s="40">
        <v>0</v>
      </c>
      <c r="AE84" s="40">
        <v>0</v>
      </c>
      <c r="AF84" s="46">
        <v>0</v>
      </c>
      <c r="AG84" s="63">
        <v>0</v>
      </c>
      <c r="AH84" s="40">
        <v>0</v>
      </c>
      <c r="AI84" s="40">
        <v>0</v>
      </c>
      <c r="AJ84" s="40">
        <v>0</v>
      </c>
      <c r="AK84" s="46">
        <v>0</v>
      </c>
      <c r="AL84" s="63">
        <v>0</v>
      </c>
      <c r="AM84" s="40">
        <v>0</v>
      </c>
      <c r="AN84" s="40">
        <v>0</v>
      </c>
      <c r="AO84" s="40">
        <v>0</v>
      </c>
      <c r="AP84" s="46">
        <v>0</v>
      </c>
      <c r="AQ84" s="63">
        <v>0</v>
      </c>
      <c r="AR84" s="45">
        <v>17.442062498</v>
      </c>
      <c r="AS84" s="40">
        <v>0</v>
      </c>
      <c r="AT84" s="40">
        <v>0</v>
      </c>
      <c r="AU84" s="46">
        <v>0</v>
      </c>
      <c r="AV84" s="63">
        <v>2.570289607</v>
      </c>
      <c r="AW84" s="40">
        <v>1.068259706</v>
      </c>
      <c r="AX84" s="40">
        <v>0</v>
      </c>
      <c r="AY84" s="40">
        <v>0</v>
      </c>
      <c r="AZ84" s="46">
        <v>13.688531176</v>
      </c>
      <c r="BA84" s="63">
        <v>0</v>
      </c>
      <c r="BB84" s="45">
        <v>0</v>
      </c>
      <c r="BC84" s="40">
        <v>0</v>
      </c>
      <c r="BD84" s="40">
        <v>0</v>
      </c>
      <c r="BE84" s="46">
        <v>0</v>
      </c>
      <c r="BF84" s="63">
        <v>0.935371956</v>
      </c>
      <c r="BG84" s="45">
        <v>0.17523148</v>
      </c>
      <c r="BH84" s="40">
        <v>0</v>
      </c>
      <c r="BI84" s="40">
        <v>0</v>
      </c>
      <c r="BJ84" s="46">
        <v>0.271622665</v>
      </c>
      <c r="BK84" s="108">
        <f aca="true" t="shared" si="21" ref="BK84:BK89">SUM(C84:BJ84)</f>
        <v>69.07898849899999</v>
      </c>
      <c r="BL84" s="86"/>
    </row>
    <row r="85" spans="1:64" ht="12.75">
      <c r="A85" s="10"/>
      <c r="B85" s="21" t="s">
        <v>122</v>
      </c>
      <c r="C85" s="47">
        <v>0</v>
      </c>
      <c r="D85" s="45">
        <v>39.496664831</v>
      </c>
      <c r="E85" s="40">
        <v>0</v>
      </c>
      <c r="F85" s="40">
        <v>0</v>
      </c>
      <c r="G85" s="46">
        <v>0</v>
      </c>
      <c r="H85" s="63">
        <v>2.840711044</v>
      </c>
      <c r="I85" s="40">
        <v>3.200899719</v>
      </c>
      <c r="J85" s="40">
        <v>0</v>
      </c>
      <c r="K85" s="40">
        <v>0</v>
      </c>
      <c r="L85" s="46">
        <v>32.500488239</v>
      </c>
      <c r="M85" s="63">
        <v>0</v>
      </c>
      <c r="N85" s="45">
        <v>0</v>
      </c>
      <c r="O85" s="40">
        <v>0</v>
      </c>
      <c r="P85" s="40">
        <v>0</v>
      </c>
      <c r="Q85" s="46">
        <v>0</v>
      </c>
      <c r="R85" s="63">
        <v>1.099225039</v>
      </c>
      <c r="S85" s="40">
        <v>0</v>
      </c>
      <c r="T85" s="40">
        <v>0</v>
      </c>
      <c r="U85" s="40">
        <v>0</v>
      </c>
      <c r="V85" s="46">
        <v>2.119740059</v>
      </c>
      <c r="W85" s="63">
        <v>0</v>
      </c>
      <c r="X85" s="40">
        <v>0</v>
      </c>
      <c r="Y85" s="40">
        <v>0</v>
      </c>
      <c r="Z85" s="40">
        <v>0</v>
      </c>
      <c r="AA85" s="46">
        <v>0</v>
      </c>
      <c r="AB85" s="63">
        <v>0</v>
      </c>
      <c r="AC85" s="40">
        <v>0</v>
      </c>
      <c r="AD85" s="40">
        <v>0</v>
      </c>
      <c r="AE85" s="40">
        <v>0</v>
      </c>
      <c r="AF85" s="46">
        <v>0</v>
      </c>
      <c r="AG85" s="63">
        <v>0</v>
      </c>
      <c r="AH85" s="40">
        <v>0</v>
      </c>
      <c r="AI85" s="40">
        <v>0</v>
      </c>
      <c r="AJ85" s="40">
        <v>0</v>
      </c>
      <c r="AK85" s="46">
        <v>0</v>
      </c>
      <c r="AL85" s="63">
        <v>0</v>
      </c>
      <c r="AM85" s="40">
        <v>0</v>
      </c>
      <c r="AN85" s="40">
        <v>0</v>
      </c>
      <c r="AO85" s="40">
        <v>0</v>
      </c>
      <c r="AP85" s="46">
        <v>0</v>
      </c>
      <c r="AQ85" s="63">
        <v>0</v>
      </c>
      <c r="AR85" s="45">
        <v>0</v>
      </c>
      <c r="AS85" s="40">
        <v>0</v>
      </c>
      <c r="AT85" s="40">
        <v>0</v>
      </c>
      <c r="AU85" s="46">
        <v>0</v>
      </c>
      <c r="AV85" s="63">
        <v>6.40259831</v>
      </c>
      <c r="AW85" s="40">
        <v>0.409603889</v>
      </c>
      <c r="AX85" s="40">
        <v>0</v>
      </c>
      <c r="AY85" s="40">
        <v>0</v>
      </c>
      <c r="AZ85" s="46">
        <v>19.225009889</v>
      </c>
      <c r="BA85" s="63">
        <v>0</v>
      </c>
      <c r="BB85" s="45">
        <v>0</v>
      </c>
      <c r="BC85" s="40">
        <v>0</v>
      </c>
      <c r="BD85" s="40">
        <v>0</v>
      </c>
      <c r="BE85" s="46">
        <v>0</v>
      </c>
      <c r="BF85" s="63">
        <v>1.208040506</v>
      </c>
      <c r="BG85" s="45">
        <v>0</v>
      </c>
      <c r="BH85" s="40">
        <v>0</v>
      </c>
      <c r="BI85" s="40">
        <v>0</v>
      </c>
      <c r="BJ85" s="46">
        <v>0.798429536</v>
      </c>
      <c r="BK85" s="108">
        <f t="shared" si="21"/>
        <v>109.301411061</v>
      </c>
      <c r="BL85" s="86"/>
    </row>
    <row r="86" spans="1:64" ht="12.75">
      <c r="A86" s="10"/>
      <c r="B86" s="21" t="s">
        <v>121</v>
      </c>
      <c r="C86" s="47">
        <v>0</v>
      </c>
      <c r="D86" s="45">
        <v>20.055713446</v>
      </c>
      <c r="E86" s="40">
        <v>0</v>
      </c>
      <c r="F86" s="40">
        <v>0</v>
      </c>
      <c r="G86" s="46">
        <v>0</v>
      </c>
      <c r="H86" s="63">
        <v>13.323552902</v>
      </c>
      <c r="I86" s="40">
        <v>0.787669653</v>
      </c>
      <c r="J86" s="40">
        <v>0</v>
      </c>
      <c r="K86" s="40">
        <v>0</v>
      </c>
      <c r="L86" s="46">
        <v>58.189578927</v>
      </c>
      <c r="M86" s="63">
        <v>0</v>
      </c>
      <c r="N86" s="45">
        <v>0</v>
      </c>
      <c r="O86" s="40">
        <v>0</v>
      </c>
      <c r="P86" s="40">
        <v>0</v>
      </c>
      <c r="Q86" s="46">
        <v>0</v>
      </c>
      <c r="R86" s="63">
        <v>5.846700109</v>
      </c>
      <c r="S86" s="40">
        <v>0.000414722</v>
      </c>
      <c r="T86" s="40">
        <v>0</v>
      </c>
      <c r="U86" s="40">
        <v>0</v>
      </c>
      <c r="V86" s="46">
        <v>1.623889818</v>
      </c>
      <c r="W86" s="63">
        <v>0</v>
      </c>
      <c r="X86" s="40">
        <v>0</v>
      </c>
      <c r="Y86" s="40">
        <v>0</v>
      </c>
      <c r="Z86" s="40">
        <v>0</v>
      </c>
      <c r="AA86" s="46">
        <v>0</v>
      </c>
      <c r="AB86" s="63">
        <v>0</v>
      </c>
      <c r="AC86" s="40">
        <v>0</v>
      </c>
      <c r="AD86" s="40">
        <v>0</v>
      </c>
      <c r="AE86" s="40">
        <v>0</v>
      </c>
      <c r="AF86" s="46">
        <v>0</v>
      </c>
      <c r="AG86" s="63">
        <v>0</v>
      </c>
      <c r="AH86" s="40">
        <v>0</v>
      </c>
      <c r="AI86" s="40">
        <v>0</v>
      </c>
      <c r="AJ86" s="40">
        <v>0</v>
      </c>
      <c r="AK86" s="46">
        <v>0</v>
      </c>
      <c r="AL86" s="63">
        <v>0</v>
      </c>
      <c r="AM86" s="40">
        <v>0</v>
      </c>
      <c r="AN86" s="40">
        <v>0</v>
      </c>
      <c r="AO86" s="40">
        <v>0</v>
      </c>
      <c r="AP86" s="46">
        <v>0</v>
      </c>
      <c r="AQ86" s="63">
        <v>0</v>
      </c>
      <c r="AR86" s="45">
        <v>0.060315152</v>
      </c>
      <c r="AS86" s="40">
        <v>0</v>
      </c>
      <c r="AT86" s="40">
        <v>0</v>
      </c>
      <c r="AU86" s="46">
        <v>0</v>
      </c>
      <c r="AV86" s="63">
        <v>11.784704667</v>
      </c>
      <c r="AW86" s="40">
        <v>5.135164911</v>
      </c>
      <c r="AX86" s="40">
        <v>0</v>
      </c>
      <c r="AY86" s="40">
        <v>0</v>
      </c>
      <c r="AZ86" s="46">
        <v>35.167357307</v>
      </c>
      <c r="BA86" s="63">
        <v>0</v>
      </c>
      <c r="BB86" s="45">
        <v>0</v>
      </c>
      <c r="BC86" s="40">
        <v>0</v>
      </c>
      <c r="BD86" s="40">
        <v>0</v>
      </c>
      <c r="BE86" s="46">
        <v>0</v>
      </c>
      <c r="BF86" s="63">
        <v>3.803662483</v>
      </c>
      <c r="BG86" s="45">
        <v>1.589108298</v>
      </c>
      <c r="BH86" s="40">
        <v>0</v>
      </c>
      <c r="BI86" s="40">
        <v>0</v>
      </c>
      <c r="BJ86" s="46">
        <v>1.456217427</v>
      </c>
      <c r="BK86" s="108">
        <f t="shared" si="21"/>
        <v>158.82404982200003</v>
      </c>
      <c r="BL86" s="86"/>
    </row>
    <row r="87" spans="1:64" ht="12.75">
      <c r="A87" s="10"/>
      <c r="B87" s="21" t="s">
        <v>117</v>
      </c>
      <c r="C87" s="47">
        <v>0</v>
      </c>
      <c r="D87" s="45">
        <v>137.115292878</v>
      </c>
      <c r="E87" s="40">
        <v>0</v>
      </c>
      <c r="F87" s="40">
        <v>0</v>
      </c>
      <c r="G87" s="46">
        <v>0</v>
      </c>
      <c r="H87" s="63">
        <v>40.909885738</v>
      </c>
      <c r="I87" s="40">
        <v>14.731864039</v>
      </c>
      <c r="J87" s="40">
        <v>0</v>
      </c>
      <c r="K87" s="40">
        <v>0</v>
      </c>
      <c r="L87" s="46">
        <v>118.244698927</v>
      </c>
      <c r="M87" s="63">
        <v>0</v>
      </c>
      <c r="N87" s="45">
        <v>0</v>
      </c>
      <c r="O87" s="40">
        <v>0</v>
      </c>
      <c r="P87" s="40">
        <v>0</v>
      </c>
      <c r="Q87" s="46">
        <v>0</v>
      </c>
      <c r="R87" s="63">
        <v>14.865109887</v>
      </c>
      <c r="S87" s="40">
        <v>0.347258353</v>
      </c>
      <c r="T87" s="40">
        <v>0</v>
      </c>
      <c r="U87" s="40">
        <v>0</v>
      </c>
      <c r="V87" s="46">
        <v>6.572524171</v>
      </c>
      <c r="W87" s="63">
        <v>0</v>
      </c>
      <c r="X87" s="40">
        <v>0</v>
      </c>
      <c r="Y87" s="40">
        <v>0</v>
      </c>
      <c r="Z87" s="40">
        <v>0</v>
      </c>
      <c r="AA87" s="46">
        <v>0</v>
      </c>
      <c r="AB87" s="63">
        <v>0.000197638</v>
      </c>
      <c r="AC87" s="40">
        <v>0</v>
      </c>
      <c r="AD87" s="40">
        <v>0</v>
      </c>
      <c r="AE87" s="40">
        <v>0</v>
      </c>
      <c r="AF87" s="46">
        <v>0</v>
      </c>
      <c r="AG87" s="63">
        <v>0</v>
      </c>
      <c r="AH87" s="40">
        <v>0</v>
      </c>
      <c r="AI87" s="40">
        <v>0</v>
      </c>
      <c r="AJ87" s="40">
        <v>0</v>
      </c>
      <c r="AK87" s="46">
        <v>0</v>
      </c>
      <c r="AL87" s="63">
        <v>0.001233814</v>
      </c>
      <c r="AM87" s="40">
        <v>0</v>
      </c>
      <c r="AN87" s="40">
        <v>0</v>
      </c>
      <c r="AO87" s="40">
        <v>0</v>
      </c>
      <c r="AP87" s="46">
        <v>0</v>
      </c>
      <c r="AQ87" s="63">
        <v>0</v>
      </c>
      <c r="AR87" s="45">
        <v>0</v>
      </c>
      <c r="AS87" s="40">
        <v>0</v>
      </c>
      <c r="AT87" s="40">
        <v>0</v>
      </c>
      <c r="AU87" s="46">
        <v>0</v>
      </c>
      <c r="AV87" s="63">
        <v>71.7301928</v>
      </c>
      <c r="AW87" s="40">
        <v>71.369583915</v>
      </c>
      <c r="AX87" s="40">
        <v>0</v>
      </c>
      <c r="AY87" s="40">
        <v>0</v>
      </c>
      <c r="AZ87" s="46">
        <v>130.079182237</v>
      </c>
      <c r="BA87" s="63">
        <v>0</v>
      </c>
      <c r="BB87" s="45">
        <v>0</v>
      </c>
      <c r="BC87" s="40">
        <v>0</v>
      </c>
      <c r="BD87" s="40">
        <v>0</v>
      </c>
      <c r="BE87" s="46">
        <v>0</v>
      </c>
      <c r="BF87" s="63">
        <v>18.606954644</v>
      </c>
      <c r="BG87" s="45">
        <v>1.920469641</v>
      </c>
      <c r="BH87" s="40">
        <v>0</v>
      </c>
      <c r="BI87" s="40">
        <v>0</v>
      </c>
      <c r="BJ87" s="46">
        <v>13.61324696</v>
      </c>
      <c r="BK87" s="108">
        <f t="shared" si="21"/>
        <v>640.1076956419998</v>
      </c>
      <c r="BL87" s="86"/>
    </row>
    <row r="88" spans="1:64" ht="12.75">
      <c r="A88" s="10"/>
      <c r="B88" s="21" t="s">
        <v>120</v>
      </c>
      <c r="C88" s="47">
        <v>0</v>
      </c>
      <c r="D88" s="45">
        <v>56.898379903</v>
      </c>
      <c r="E88" s="40">
        <v>0</v>
      </c>
      <c r="F88" s="40">
        <v>0</v>
      </c>
      <c r="G88" s="46">
        <v>0</v>
      </c>
      <c r="H88" s="63">
        <v>48.635194834</v>
      </c>
      <c r="I88" s="40">
        <v>79.928498999</v>
      </c>
      <c r="J88" s="40">
        <v>0</v>
      </c>
      <c r="K88" s="40">
        <v>0</v>
      </c>
      <c r="L88" s="46">
        <v>217.871138974</v>
      </c>
      <c r="M88" s="63">
        <v>0</v>
      </c>
      <c r="N88" s="45">
        <v>0</v>
      </c>
      <c r="O88" s="40">
        <v>0</v>
      </c>
      <c r="P88" s="40">
        <v>0</v>
      </c>
      <c r="Q88" s="46">
        <v>0</v>
      </c>
      <c r="R88" s="63">
        <v>24.071773659</v>
      </c>
      <c r="S88" s="40">
        <v>1.354514427</v>
      </c>
      <c r="T88" s="40">
        <v>0</v>
      </c>
      <c r="U88" s="40">
        <v>0</v>
      </c>
      <c r="V88" s="46">
        <v>9.322313152</v>
      </c>
      <c r="W88" s="63">
        <v>0</v>
      </c>
      <c r="X88" s="40">
        <v>0</v>
      </c>
      <c r="Y88" s="40">
        <v>0</v>
      </c>
      <c r="Z88" s="40">
        <v>0</v>
      </c>
      <c r="AA88" s="46">
        <v>0</v>
      </c>
      <c r="AB88" s="63">
        <v>0.054354735</v>
      </c>
      <c r="AC88" s="40">
        <v>0</v>
      </c>
      <c r="AD88" s="40">
        <v>0</v>
      </c>
      <c r="AE88" s="40">
        <v>0</v>
      </c>
      <c r="AF88" s="46">
        <v>0</v>
      </c>
      <c r="AG88" s="63">
        <v>0</v>
      </c>
      <c r="AH88" s="40">
        <v>0</v>
      </c>
      <c r="AI88" s="40">
        <v>0</v>
      </c>
      <c r="AJ88" s="40">
        <v>0</v>
      </c>
      <c r="AK88" s="46">
        <v>0</v>
      </c>
      <c r="AL88" s="63">
        <v>0.050626763</v>
      </c>
      <c r="AM88" s="40">
        <v>0</v>
      </c>
      <c r="AN88" s="40">
        <v>0</v>
      </c>
      <c r="AO88" s="40">
        <v>0</v>
      </c>
      <c r="AP88" s="46">
        <v>0</v>
      </c>
      <c r="AQ88" s="63">
        <v>0</v>
      </c>
      <c r="AR88" s="45">
        <v>0</v>
      </c>
      <c r="AS88" s="40">
        <v>0</v>
      </c>
      <c r="AT88" s="40">
        <v>0</v>
      </c>
      <c r="AU88" s="46">
        <v>0</v>
      </c>
      <c r="AV88" s="63">
        <v>89.806016925</v>
      </c>
      <c r="AW88" s="40">
        <v>19.715525145</v>
      </c>
      <c r="AX88" s="40">
        <v>0</v>
      </c>
      <c r="AY88" s="40">
        <v>0</v>
      </c>
      <c r="AZ88" s="46">
        <v>237.201169745</v>
      </c>
      <c r="BA88" s="63">
        <v>0</v>
      </c>
      <c r="BB88" s="45">
        <v>0</v>
      </c>
      <c r="BC88" s="40">
        <v>0</v>
      </c>
      <c r="BD88" s="40">
        <v>0</v>
      </c>
      <c r="BE88" s="46">
        <v>0</v>
      </c>
      <c r="BF88" s="63">
        <v>29.055463501</v>
      </c>
      <c r="BG88" s="45">
        <v>5.286224613</v>
      </c>
      <c r="BH88" s="40">
        <v>0</v>
      </c>
      <c r="BI88" s="40">
        <v>0</v>
      </c>
      <c r="BJ88" s="46">
        <v>19.133875627</v>
      </c>
      <c r="BK88" s="108">
        <f t="shared" si="21"/>
        <v>838.3850710019999</v>
      </c>
      <c r="BL88" s="86"/>
    </row>
    <row r="89" spans="1:64" ht="12.75">
      <c r="A89" s="10"/>
      <c r="B89" s="21" t="s">
        <v>119</v>
      </c>
      <c r="C89" s="47">
        <v>0</v>
      </c>
      <c r="D89" s="45">
        <v>32.18032898</v>
      </c>
      <c r="E89" s="40">
        <v>0</v>
      </c>
      <c r="F89" s="40">
        <v>0</v>
      </c>
      <c r="G89" s="46">
        <v>0</v>
      </c>
      <c r="H89" s="63">
        <v>3.488494621</v>
      </c>
      <c r="I89" s="40">
        <v>3.54613042</v>
      </c>
      <c r="J89" s="40">
        <v>0</v>
      </c>
      <c r="K89" s="40">
        <v>0</v>
      </c>
      <c r="L89" s="46">
        <v>61.989629865</v>
      </c>
      <c r="M89" s="63">
        <v>0</v>
      </c>
      <c r="N89" s="45">
        <v>0</v>
      </c>
      <c r="O89" s="40">
        <v>0</v>
      </c>
      <c r="P89" s="40">
        <v>0</v>
      </c>
      <c r="Q89" s="46">
        <v>0</v>
      </c>
      <c r="R89" s="63">
        <v>1.031804191</v>
      </c>
      <c r="S89" s="40">
        <v>0</v>
      </c>
      <c r="T89" s="40">
        <v>0</v>
      </c>
      <c r="U89" s="40">
        <v>0</v>
      </c>
      <c r="V89" s="46">
        <v>0.533542395</v>
      </c>
      <c r="W89" s="63">
        <v>0</v>
      </c>
      <c r="X89" s="40">
        <v>0</v>
      </c>
      <c r="Y89" s="40">
        <v>0</v>
      </c>
      <c r="Z89" s="40">
        <v>0</v>
      </c>
      <c r="AA89" s="46">
        <v>0</v>
      </c>
      <c r="AB89" s="63">
        <v>0</v>
      </c>
      <c r="AC89" s="40">
        <v>0</v>
      </c>
      <c r="AD89" s="40">
        <v>0</v>
      </c>
      <c r="AE89" s="40">
        <v>0</v>
      </c>
      <c r="AF89" s="46">
        <v>0</v>
      </c>
      <c r="AG89" s="63">
        <v>0</v>
      </c>
      <c r="AH89" s="40">
        <v>0</v>
      </c>
      <c r="AI89" s="40">
        <v>0</v>
      </c>
      <c r="AJ89" s="40">
        <v>0</v>
      </c>
      <c r="AK89" s="46">
        <v>0</v>
      </c>
      <c r="AL89" s="63">
        <v>0.000803427</v>
      </c>
      <c r="AM89" s="40">
        <v>0</v>
      </c>
      <c r="AN89" s="40">
        <v>0</v>
      </c>
      <c r="AO89" s="40">
        <v>0</v>
      </c>
      <c r="AP89" s="46">
        <v>0</v>
      </c>
      <c r="AQ89" s="63">
        <v>0</v>
      </c>
      <c r="AR89" s="45">
        <v>0</v>
      </c>
      <c r="AS89" s="40">
        <v>0</v>
      </c>
      <c r="AT89" s="40">
        <v>0</v>
      </c>
      <c r="AU89" s="46">
        <v>0</v>
      </c>
      <c r="AV89" s="63">
        <v>7.806226925</v>
      </c>
      <c r="AW89" s="40">
        <v>8.48166926</v>
      </c>
      <c r="AX89" s="40">
        <v>0</v>
      </c>
      <c r="AY89" s="40">
        <v>0</v>
      </c>
      <c r="AZ89" s="46">
        <v>23.579949238</v>
      </c>
      <c r="BA89" s="63">
        <v>0</v>
      </c>
      <c r="BB89" s="45">
        <v>0</v>
      </c>
      <c r="BC89" s="40">
        <v>0</v>
      </c>
      <c r="BD89" s="40">
        <v>0</v>
      </c>
      <c r="BE89" s="46">
        <v>0</v>
      </c>
      <c r="BF89" s="63">
        <v>2.410957652</v>
      </c>
      <c r="BG89" s="45">
        <v>0.031635841</v>
      </c>
      <c r="BH89" s="40">
        <v>0</v>
      </c>
      <c r="BI89" s="40">
        <v>0</v>
      </c>
      <c r="BJ89" s="46">
        <v>4.928249083</v>
      </c>
      <c r="BK89" s="108">
        <f t="shared" si="21"/>
        <v>150.009421898</v>
      </c>
      <c r="BL89" s="86"/>
    </row>
    <row r="90" spans="1:64" ht="12.75">
      <c r="A90" s="31"/>
      <c r="B90" s="33" t="s">
        <v>74</v>
      </c>
      <c r="C90" s="101">
        <f aca="true" t="shared" si="22" ref="C90:AH90">SUM(C84:C89)</f>
        <v>0</v>
      </c>
      <c r="D90" s="71">
        <f t="shared" si="22"/>
        <v>292.653696329</v>
      </c>
      <c r="E90" s="71">
        <f t="shared" si="22"/>
        <v>0</v>
      </c>
      <c r="F90" s="71">
        <f t="shared" si="22"/>
        <v>0</v>
      </c>
      <c r="G90" s="71">
        <f t="shared" si="22"/>
        <v>0</v>
      </c>
      <c r="H90" s="71">
        <f t="shared" si="22"/>
        <v>110.703679711</v>
      </c>
      <c r="I90" s="71">
        <f t="shared" si="22"/>
        <v>104.920453966</v>
      </c>
      <c r="J90" s="71">
        <f t="shared" si="22"/>
        <v>0</v>
      </c>
      <c r="K90" s="71">
        <f t="shared" si="22"/>
        <v>0</v>
      </c>
      <c r="L90" s="71">
        <f t="shared" si="22"/>
        <v>509.980851392</v>
      </c>
      <c r="M90" s="71">
        <f t="shared" si="22"/>
        <v>0</v>
      </c>
      <c r="N90" s="71">
        <f t="shared" si="22"/>
        <v>0</v>
      </c>
      <c r="O90" s="71">
        <f t="shared" si="22"/>
        <v>0</v>
      </c>
      <c r="P90" s="71">
        <f t="shared" si="22"/>
        <v>0</v>
      </c>
      <c r="Q90" s="71">
        <f t="shared" si="22"/>
        <v>0</v>
      </c>
      <c r="R90" s="71">
        <f t="shared" si="22"/>
        <v>47.405012066000005</v>
      </c>
      <c r="S90" s="71">
        <f t="shared" si="22"/>
        <v>1.7021875020000001</v>
      </c>
      <c r="T90" s="71">
        <f t="shared" si="22"/>
        <v>0</v>
      </c>
      <c r="U90" s="71">
        <f t="shared" si="22"/>
        <v>0</v>
      </c>
      <c r="V90" s="71">
        <f t="shared" si="22"/>
        <v>20.285365366</v>
      </c>
      <c r="W90" s="71">
        <f t="shared" si="22"/>
        <v>0</v>
      </c>
      <c r="X90" s="71">
        <f t="shared" si="22"/>
        <v>0</v>
      </c>
      <c r="Y90" s="71">
        <f t="shared" si="22"/>
        <v>0</v>
      </c>
      <c r="Z90" s="71">
        <f t="shared" si="22"/>
        <v>0</v>
      </c>
      <c r="AA90" s="71">
        <f t="shared" si="22"/>
        <v>0</v>
      </c>
      <c r="AB90" s="71">
        <f t="shared" si="22"/>
        <v>0.054552373</v>
      </c>
      <c r="AC90" s="71">
        <f t="shared" si="22"/>
        <v>0</v>
      </c>
      <c r="AD90" s="71">
        <f t="shared" si="22"/>
        <v>0</v>
      </c>
      <c r="AE90" s="71">
        <f t="shared" si="22"/>
        <v>0</v>
      </c>
      <c r="AF90" s="71">
        <f t="shared" si="22"/>
        <v>0</v>
      </c>
      <c r="AG90" s="71">
        <f t="shared" si="22"/>
        <v>0</v>
      </c>
      <c r="AH90" s="71">
        <f t="shared" si="22"/>
        <v>0</v>
      </c>
      <c r="AI90" s="71">
        <f aca="true" t="shared" si="23" ref="AI90:BK90">SUM(AI84:AI89)</f>
        <v>0</v>
      </c>
      <c r="AJ90" s="71">
        <f t="shared" si="23"/>
        <v>0</v>
      </c>
      <c r="AK90" s="71">
        <f t="shared" si="23"/>
        <v>0</v>
      </c>
      <c r="AL90" s="71">
        <f t="shared" si="23"/>
        <v>0.052664004</v>
      </c>
      <c r="AM90" s="71">
        <f t="shared" si="23"/>
        <v>0</v>
      </c>
      <c r="AN90" s="71">
        <f t="shared" si="23"/>
        <v>0</v>
      </c>
      <c r="AO90" s="71">
        <f t="shared" si="23"/>
        <v>0</v>
      </c>
      <c r="AP90" s="71">
        <f t="shared" si="23"/>
        <v>0</v>
      </c>
      <c r="AQ90" s="71">
        <f t="shared" si="23"/>
        <v>0</v>
      </c>
      <c r="AR90" s="71">
        <f t="shared" si="23"/>
        <v>17.50237765</v>
      </c>
      <c r="AS90" s="71">
        <f t="shared" si="23"/>
        <v>0</v>
      </c>
      <c r="AT90" s="71">
        <f t="shared" si="23"/>
        <v>0</v>
      </c>
      <c r="AU90" s="71">
        <f t="shared" si="23"/>
        <v>0</v>
      </c>
      <c r="AV90" s="71">
        <f t="shared" si="23"/>
        <v>190.100029234</v>
      </c>
      <c r="AW90" s="71">
        <f t="shared" si="23"/>
        <v>106.17980682600002</v>
      </c>
      <c r="AX90" s="71">
        <f t="shared" si="23"/>
        <v>0</v>
      </c>
      <c r="AY90" s="71">
        <f t="shared" si="23"/>
        <v>0</v>
      </c>
      <c r="AZ90" s="71">
        <f t="shared" si="23"/>
        <v>458.941199592</v>
      </c>
      <c r="BA90" s="71">
        <f t="shared" si="23"/>
        <v>0</v>
      </c>
      <c r="BB90" s="71">
        <f t="shared" si="23"/>
        <v>0</v>
      </c>
      <c r="BC90" s="71">
        <f t="shared" si="23"/>
        <v>0</v>
      </c>
      <c r="BD90" s="71">
        <f t="shared" si="23"/>
        <v>0</v>
      </c>
      <c r="BE90" s="71">
        <f t="shared" si="23"/>
        <v>0</v>
      </c>
      <c r="BF90" s="71">
        <f t="shared" si="23"/>
        <v>56.020450742</v>
      </c>
      <c r="BG90" s="71">
        <f t="shared" si="23"/>
        <v>9.002669873</v>
      </c>
      <c r="BH90" s="71">
        <f t="shared" si="23"/>
        <v>0</v>
      </c>
      <c r="BI90" s="71">
        <f t="shared" si="23"/>
        <v>0</v>
      </c>
      <c r="BJ90" s="71">
        <f t="shared" si="23"/>
        <v>40.201641298</v>
      </c>
      <c r="BK90" s="114">
        <f t="shared" si="23"/>
        <v>1965.7066379239998</v>
      </c>
      <c r="BL90" s="86"/>
    </row>
    <row r="91" spans="1:64" ht="4.5" customHeight="1">
      <c r="A91" s="10"/>
      <c r="B91" s="20"/>
      <c r="C91" s="135"/>
      <c r="D91" s="135"/>
      <c r="E91" s="135"/>
      <c r="F91" s="135"/>
      <c r="G91" s="135"/>
      <c r="H91" s="135"/>
      <c r="I91" s="135"/>
      <c r="J91" s="135"/>
      <c r="K91" s="135"/>
      <c r="L91" s="135"/>
      <c r="M91" s="135"/>
      <c r="N91" s="135"/>
      <c r="O91" s="135"/>
      <c r="P91" s="135"/>
      <c r="Q91" s="135"/>
      <c r="R91" s="135"/>
      <c r="S91" s="135"/>
      <c r="T91" s="135"/>
      <c r="U91" s="135"/>
      <c r="V91" s="135"/>
      <c r="W91" s="135"/>
      <c r="X91" s="135"/>
      <c r="Y91" s="135"/>
      <c r="Z91" s="135"/>
      <c r="AA91" s="135"/>
      <c r="AB91" s="135"/>
      <c r="AC91" s="135"/>
      <c r="AD91" s="135"/>
      <c r="AE91" s="135"/>
      <c r="AF91" s="135"/>
      <c r="AG91" s="135"/>
      <c r="AH91" s="135"/>
      <c r="AI91" s="135"/>
      <c r="AJ91" s="135"/>
      <c r="AK91" s="135"/>
      <c r="AL91" s="135"/>
      <c r="AM91" s="135"/>
      <c r="AN91" s="135"/>
      <c r="AO91" s="135"/>
      <c r="AP91" s="135"/>
      <c r="AQ91" s="135"/>
      <c r="AR91" s="135"/>
      <c r="AS91" s="135"/>
      <c r="AT91" s="135"/>
      <c r="AU91" s="135"/>
      <c r="AV91" s="135"/>
      <c r="AW91" s="135"/>
      <c r="AX91" s="135"/>
      <c r="AY91" s="135"/>
      <c r="AZ91" s="135"/>
      <c r="BA91" s="135"/>
      <c r="BB91" s="135"/>
      <c r="BC91" s="135"/>
      <c r="BD91" s="135"/>
      <c r="BE91" s="135"/>
      <c r="BF91" s="135"/>
      <c r="BG91" s="135"/>
      <c r="BH91" s="135"/>
      <c r="BI91" s="135"/>
      <c r="BJ91" s="135"/>
      <c r="BK91" s="136"/>
      <c r="BL91" s="86"/>
    </row>
    <row r="92" spans="1:66" ht="12.75">
      <c r="A92" s="31"/>
      <c r="B92" s="102" t="s">
        <v>88</v>
      </c>
      <c r="C92" s="44">
        <f aca="true" t="shared" si="24" ref="C92:AH92">+C90++C71+C66+C40+C80</f>
        <v>0</v>
      </c>
      <c r="D92" s="73">
        <f t="shared" si="24"/>
        <v>3352.070740319</v>
      </c>
      <c r="E92" s="73">
        <f t="shared" si="24"/>
        <v>0</v>
      </c>
      <c r="F92" s="73">
        <f t="shared" si="24"/>
        <v>0</v>
      </c>
      <c r="G92" s="73">
        <f t="shared" si="24"/>
        <v>0</v>
      </c>
      <c r="H92" s="73">
        <f t="shared" si="24"/>
        <v>4346.1048407359995</v>
      </c>
      <c r="I92" s="73">
        <f t="shared" si="24"/>
        <v>17308.928468837</v>
      </c>
      <c r="J92" s="73">
        <f t="shared" si="24"/>
        <v>1633.2928476499999</v>
      </c>
      <c r="K92" s="73">
        <f t="shared" si="24"/>
        <v>6.885614669</v>
      </c>
      <c r="L92" s="73">
        <f t="shared" si="24"/>
        <v>8435.554516004</v>
      </c>
      <c r="M92" s="73">
        <f t="shared" si="24"/>
        <v>0</v>
      </c>
      <c r="N92" s="73">
        <f t="shared" si="24"/>
        <v>0</v>
      </c>
      <c r="O92" s="73">
        <f t="shared" si="24"/>
        <v>0</v>
      </c>
      <c r="P92" s="73">
        <f t="shared" si="24"/>
        <v>0</v>
      </c>
      <c r="Q92" s="73">
        <f t="shared" si="24"/>
        <v>0</v>
      </c>
      <c r="R92" s="73">
        <f t="shared" si="24"/>
        <v>1902.7630752550003</v>
      </c>
      <c r="S92" s="73">
        <f t="shared" si="24"/>
        <v>512.372846194</v>
      </c>
      <c r="T92" s="73">
        <f t="shared" si="24"/>
        <v>74.530430321</v>
      </c>
      <c r="U92" s="73">
        <f t="shared" si="24"/>
        <v>0</v>
      </c>
      <c r="V92" s="73">
        <f t="shared" si="24"/>
        <v>708.914252781</v>
      </c>
      <c r="W92" s="73">
        <f t="shared" si="24"/>
        <v>0</v>
      </c>
      <c r="X92" s="73">
        <f t="shared" si="24"/>
        <v>0</v>
      </c>
      <c r="Y92" s="73">
        <f t="shared" si="24"/>
        <v>0</v>
      </c>
      <c r="Z92" s="73">
        <f t="shared" si="24"/>
        <v>0</v>
      </c>
      <c r="AA92" s="73">
        <f t="shared" si="24"/>
        <v>0</v>
      </c>
      <c r="AB92" s="73">
        <f t="shared" si="24"/>
        <v>14.210675506000001</v>
      </c>
      <c r="AC92" s="73">
        <f t="shared" si="24"/>
        <v>0.002323871</v>
      </c>
      <c r="AD92" s="73">
        <f t="shared" si="24"/>
        <v>0</v>
      </c>
      <c r="AE92" s="73">
        <f t="shared" si="24"/>
        <v>0</v>
      </c>
      <c r="AF92" s="73">
        <f t="shared" si="24"/>
        <v>1.668300427</v>
      </c>
      <c r="AG92" s="73">
        <f t="shared" si="24"/>
        <v>0</v>
      </c>
      <c r="AH92" s="73">
        <f t="shared" si="24"/>
        <v>0</v>
      </c>
      <c r="AI92" s="73">
        <f aca="true" t="shared" si="25" ref="AI92:BK92">+AI90++AI71+AI66+AI40+AI80</f>
        <v>0</v>
      </c>
      <c r="AJ92" s="73">
        <f t="shared" si="25"/>
        <v>0</v>
      </c>
      <c r="AK92" s="73">
        <f t="shared" si="25"/>
        <v>0</v>
      </c>
      <c r="AL92" s="73">
        <f t="shared" si="25"/>
        <v>8.285011455</v>
      </c>
      <c r="AM92" s="73">
        <f t="shared" si="25"/>
        <v>0</v>
      </c>
      <c r="AN92" s="73">
        <f t="shared" si="25"/>
        <v>0</v>
      </c>
      <c r="AO92" s="73">
        <f t="shared" si="25"/>
        <v>0</v>
      </c>
      <c r="AP92" s="73">
        <f t="shared" si="25"/>
        <v>0.389044587</v>
      </c>
      <c r="AQ92" s="73">
        <f t="shared" si="25"/>
        <v>0.066267082</v>
      </c>
      <c r="AR92" s="73">
        <f t="shared" si="25"/>
        <v>18.586973605</v>
      </c>
      <c r="AS92" s="73">
        <f t="shared" si="25"/>
        <v>0</v>
      </c>
      <c r="AT92" s="73">
        <f t="shared" si="25"/>
        <v>0</v>
      </c>
      <c r="AU92" s="73">
        <f t="shared" si="25"/>
        <v>0</v>
      </c>
      <c r="AV92" s="73">
        <f t="shared" si="25"/>
        <v>23207.058011482997</v>
      </c>
      <c r="AW92" s="73">
        <f t="shared" si="25"/>
        <v>7522.327518500999</v>
      </c>
      <c r="AX92" s="73">
        <f t="shared" si="25"/>
        <v>60.04791659700001</v>
      </c>
      <c r="AY92" s="73">
        <f t="shared" si="25"/>
        <v>0</v>
      </c>
      <c r="AZ92" s="73">
        <f t="shared" si="25"/>
        <v>26454.782009514</v>
      </c>
      <c r="BA92" s="73">
        <f t="shared" si="25"/>
        <v>0</v>
      </c>
      <c r="BB92" s="73">
        <f t="shared" si="25"/>
        <v>0</v>
      </c>
      <c r="BC92" s="73">
        <f t="shared" si="25"/>
        <v>0</v>
      </c>
      <c r="BD92" s="73">
        <f t="shared" si="25"/>
        <v>0</v>
      </c>
      <c r="BE92" s="73">
        <f t="shared" si="25"/>
        <v>0</v>
      </c>
      <c r="BF92" s="73">
        <f t="shared" si="25"/>
        <v>8366.700955277998</v>
      </c>
      <c r="BG92" s="73">
        <f t="shared" si="25"/>
        <v>896.8589571350001</v>
      </c>
      <c r="BH92" s="73">
        <f t="shared" si="25"/>
        <v>46.183241107</v>
      </c>
      <c r="BI92" s="73">
        <f t="shared" si="25"/>
        <v>0</v>
      </c>
      <c r="BJ92" s="73">
        <f t="shared" si="25"/>
        <v>3642.3331641279465</v>
      </c>
      <c r="BK92" s="115">
        <f t="shared" si="25"/>
        <v>108520.91800304194</v>
      </c>
      <c r="BL92" s="86"/>
      <c r="BM92" s="86"/>
      <c r="BN92" s="86"/>
    </row>
    <row r="93" spans="1:63" ht="4.5" customHeight="1">
      <c r="A93" s="10"/>
      <c r="B93" s="103"/>
      <c r="C93" s="135"/>
      <c r="D93" s="135"/>
      <c r="E93" s="135"/>
      <c r="F93" s="135"/>
      <c r="G93" s="135"/>
      <c r="H93" s="135"/>
      <c r="I93" s="135"/>
      <c r="J93" s="135"/>
      <c r="K93" s="135"/>
      <c r="L93" s="135"/>
      <c r="M93" s="135"/>
      <c r="N93" s="135"/>
      <c r="O93" s="135"/>
      <c r="P93" s="135"/>
      <c r="Q93" s="135"/>
      <c r="R93" s="135"/>
      <c r="S93" s="135"/>
      <c r="T93" s="135"/>
      <c r="U93" s="135"/>
      <c r="V93" s="135"/>
      <c r="W93" s="135"/>
      <c r="X93" s="135"/>
      <c r="Y93" s="135"/>
      <c r="Z93" s="135"/>
      <c r="AA93" s="135"/>
      <c r="AB93" s="135"/>
      <c r="AC93" s="135"/>
      <c r="AD93" s="135"/>
      <c r="AE93" s="135"/>
      <c r="AF93" s="135"/>
      <c r="AG93" s="135"/>
      <c r="AH93" s="135"/>
      <c r="AI93" s="135"/>
      <c r="AJ93" s="135"/>
      <c r="AK93" s="135"/>
      <c r="AL93" s="135"/>
      <c r="AM93" s="135"/>
      <c r="AN93" s="135"/>
      <c r="AO93" s="135"/>
      <c r="AP93" s="135"/>
      <c r="AQ93" s="135"/>
      <c r="AR93" s="135"/>
      <c r="AS93" s="135"/>
      <c r="AT93" s="135"/>
      <c r="AU93" s="135"/>
      <c r="AV93" s="135"/>
      <c r="AW93" s="135"/>
      <c r="AX93" s="135"/>
      <c r="AY93" s="135"/>
      <c r="AZ93" s="135"/>
      <c r="BA93" s="135"/>
      <c r="BB93" s="135"/>
      <c r="BC93" s="135"/>
      <c r="BD93" s="135"/>
      <c r="BE93" s="135"/>
      <c r="BF93" s="135"/>
      <c r="BG93" s="135"/>
      <c r="BH93" s="135"/>
      <c r="BI93" s="135"/>
      <c r="BJ93" s="135"/>
      <c r="BK93" s="136"/>
    </row>
    <row r="94" spans="1:63" ht="14.25" customHeight="1">
      <c r="A94" s="10" t="s">
        <v>5</v>
      </c>
      <c r="B94" s="104" t="s">
        <v>24</v>
      </c>
      <c r="C94" s="135"/>
      <c r="D94" s="135"/>
      <c r="E94" s="135"/>
      <c r="F94" s="135"/>
      <c r="G94" s="135"/>
      <c r="H94" s="135"/>
      <c r="I94" s="135"/>
      <c r="J94" s="135"/>
      <c r="K94" s="135"/>
      <c r="L94" s="135"/>
      <c r="M94" s="135"/>
      <c r="N94" s="135"/>
      <c r="O94" s="135"/>
      <c r="P94" s="135"/>
      <c r="Q94" s="135"/>
      <c r="R94" s="135"/>
      <c r="S94" s="135"/>
      <c r="T94" s="135"/>
      <c r="U94" s="135"/>
      <c r="V94" s="135"/>
      <c r="W94" s="135"/>
      <c r="X94" s="135"/>
      <c r="Y94" s="135"/>
      <c r="Z94" s="135"/>
      <c r="AA94" s="135"/>
      <c r="AB94" s="135"/>
      <c r="AC94" s="135"/>
      <c r="AD94" s="135"/>
      <c r="AE94" s="135"/>
      <c r="AF94" s="135"/>
      <c r="AG94" s="135"/>
      <c r="AH94" s="135"/>
      <c r="AI94" s="135"/>
      <c r="AJ94" s="135"/>
      <c r="AK94" s="135"/>
      <c r="AL94" s="135"/>
      <c r="AM94" s="135"/>
      <c r="AN94" s="135"/>
      <c r="AO94" s="135"/>
      <c r="AP94" s="135"/>
      <c r="AQ94" s="135"/>
      <c r="AR94" s="135"/>
      <c r="AS94" s="135"/>
      <c r="AT94" s="135"/>
      <c r="AU94" s="135"/>
      <c r="AV94" s="135"/>
      <c r="AW94" s="135"/>
      <c r="AX94" s="135"/>
      <c r="AY94" s="135"/>
      <c r="AZ94" s="135"/>
      <c r="BA94" s="135"/>
      <c r="BB94" s="135"/>
      <c r="BC94" s="135"/>
      <c r="BD94" s="135"/>
      <c r="BE94" s="135"/>
      <c r="BF94" s="135"/>
      <c r="BG94" s="135"/>
      <c r="BH94" s="135"/>
      <c r="BI94" s="135"/>
      <c r="BJ94" s="135"/>
      <c r="BK94" s="136"/>
    </row>
    <row r="95" spans="1:63" ht="14.25" customHeight="1">
      <c r="A95" s="27"/>
      <c r="B95" s="104"/>
      <c r="C95" s="47">
        <v>0</v>
      </c>
      <c r="D95" s="45">
        <v>0</v>
      </c>
      <c r="E95" s="40">
        <v>0</v>
      </c>
      <c r="F95" s="40">
        <v>0</v>
      </c>
      <c r="G95" s="46">
        <v>0</v>
      </c>
      <c r="H95" s="63">
        <v>0</v>
      </c>
      <c r="I95" s="40">
        <v>0</v>
      </c>
      <c r="J95" s="40">
        <v>0</v>
      </c>
      <c r="K95" s="40">
        <v>0</v>
      </c>
      <c r="L95" s="46">
        <v>0</v>
      </c>
      <c r="M95" s="63">
        <v>0</v>
      </c>
      <c r="N95" s="45">
        <v>0</v>
      </c>
      <c r="O95" s="40">
        <v>0</v>
      </c>
      <c r="P95" s="40">
        <v>0</v>
      </c>
      <c r="Q95" s="46">
        <v>0</v>
      </c>
      <c r="R95" s="63">
        <v>0</v>
      </c>
      <c r="S95" s="40">
        <v>0</v>
      </c>
      <c r="T95" s="40">
        <v>0</v>
      </c>
      <c r="U95" s="40">
        <v>0</v>
      </c>
      <c r="V95" s="46">
        <v>0</v>
      </c>
      <c r="W95" s="63">
        <v>0</v>
      </c>
      <c r="X95" s="40">
        <v>0</v>
      </c>
      <c r="Y95" s="40">
        <v>0</v>
      </c>
      <c r="Z95" s="40">
        <v>0</v>
      </c>
      <c r="AA95" s="46">
        <v>0</v>
      </c>
      <c r="AB95" s="63">
        <v>0</v>
      </c>
      <c r="AC95" s="40">
        <v>0</v>
      </c>
      <c r="AD95" s="40">
        <v>0</v>
      </c>
      <c r="AE95" s="40">
        <v>0</v>
      </c>
      <c r="AF95" s="46">
        <v>0</v>
      </c>
      <c r="AG95" s="63">
        <v>0</v>
      </c>
      <c r="AH95" s="40">
        <v>0</v>
      </c>
      <c r="AI95" s="40">
        <v>0</v>
      </c>
      <c r="AJ95" s="40">
        <v>0</v>
      </c>
      <c r="AK95" s="46">
        <v>0</v>
      </c>
      <c r="AL95" s="63">
        <v>0</v>
      </c>
      <c r="AM95" s="40">
        <v>0</v>
      </c>
      <c r="AN95" s="40">
        <v>0</v>
      </c>
      <c r="AO95" s="40">
        <v>0</v>
      </c>
      <c r="AP95" s="46">
        <v>0</v>
      </c>
      <c r="AQ95" s="63">
        <v>0</v>
      </c>
      <c r="AR95" s="45">
        <v>0</v>
      </c>
      <c r="AS95" s="40">
        <v>0</v>
      </c>
      <c r="AT95" s="40">
        <v>0</v>
      </c>
      <c r="AU95" s="46">
        <v>0</v>
      </c>
      <c r="AV95" s="63">
        <v>0</v>
      </c>
      <c r="AW95" s="40">
        <v>0</v>
      </c>
      <c r="AX95" s="40">
        <v>0</v>
      </c>
      <c r="AY95" s="40">
        <v>0</v>
      </c>
      <c r="AZ95" s="46">
        <v>0</v>
      </c>
      <c r="BA95" s="38">
        <v>0</v>
      </c>
      <c r="BB95" s="39">
        <v>0</v>
      </c>
      <c r="BC95" s="38">
        <v>0</v>
      </c>
      <c r="BD95" s="38">
        <v>0</v>
      </c>
      <c r="BE95" s="41">
        <v>0</v>
      </c>
      <c r="BF95" s="38">
        <v>0</v>
      </c>
      <c r="BG95" s="39">
        <v>0</v>
      </c>
      <c r="BH95" s="38">
        <v>0</v>
      </c>
      <c r="BI95" s="38">
        <v>0</v>
      </c>
      <c r="BJ95" s="41">
        <v>0</v>
      </c>
      <c r="BK95" s="80">
        <f>SUM(C95:BJ95)</f>
        <v>0</v>
      </c>
    </row>
    <row r="96" spans="1:63" ht="13.5" thickBot="1">
      <c r="A96" s="35"/>
      <c r="B96" s="105" t="s">
        <v>74</v>
      </c>
      <c r="C96" s="116">
        <f>SUM(C95)</f>
        <v>0</v>
      </c>
      <c r="D96" s="117">
        <f aca="true" t="shared" si="26" ref="D96:BK96">SUM(D95)</f>
        <v>0</v>
      </c>
      <c r="E96" s="117">
        <f t="shared" si="26"/>
        <v>0</v>
      </c>
      <c r="F96" s="117">
        <f t="shared" si="26"/>
        <v>0</v>
      </c>
      <c r="G96" s="118">
        <f t="shared" si="26"/>
        <v>0</v>
      </c>
      <c r="H96" s="119">
        <f t="shared" si="26"/>
        <v>0</v>
      </c>
      <c r="I96" s="117">
        <f t="shared" si="26"/>
        <v>0</v>
      </c>
      <c r="J96" s="117">
        <f t="shared" si="26"/>
        <v>0</v>
      </c>
      <c r="K96" s="117">
        <f t="shared" si="26"/>
        <v>0</v>
      </c>
      <c r="L96" s="118">
        <f t="shared" si="26"/>
        <v>0</v>
      </c>
      <c r="M96" s="119">
        <f t="shared" si="26"/>
        <v>0</v>
      </c>
      <c r="N96" s="117">
        <f t="shared" si="26"/>
        <v>0</v>
      </c>
      <c r="O96" s="117">
        <f t="shared" si="26"/>
        <v>0</v>
      </c>
      <c r="P96" s="117">
        <f t="shared" si="26"/>
        <v>0</v>
      </c>
      <c r="Q96" s="118">
        <f t="shared" si="26"/>
        <v>0</v>
      </c>
      <c r="R96" s="119">
        <f t="shared" si="26"/>
        <v>0</v>
      </c>
      <c r="S96" s="117">
        <f t="shared" si="26"/>
        <v>0</v>
      </c>
      <c r="T96" s="117">
        <f t="shared" si="26"/>
        <v>0</v>
      </c>
      <c r="U96" s="117">
        <f t="shared" si="26"/>
        <v>0</v>
      </c>
      <c r="V96" s="118">
        <f t="shared" si="26"/>
        <v>0</v>
      </c>
      <c r="W96" s="119">
        <f t="shared" si="26"/>
        <v>0</v>
      </c>
      <c r="X96" s="117">
        <f t="shared" si="26"/>
        <v>0</v>
      </c>
      <c r="Y96" s="117">
        <f t="shared" si="26"/>
        <v>0</v>
      </c>
      <c r="Z96" s="117">
        <f t="shared" si="26"/>
        <v>0</v>
      </c>
      <c r="AA96" s="118">
        <f t="shared" si="26"/>
        <v>0</v>
      </c>
      <c r="AB96" s="119">
        <f t="shared" si="26"/>
        <v>0</v>
      </c>
      <c r="AC96" s="117">
        <f t="shared" si="26"/>
        <v>0</v>
      </c>
      <c r="AD96" s="117">
        <f t="shared" si="26"/>
        <v>0</v>
      </c>
      <c r="AE96" s="117">
        <f t="shared" si="26"/>
        <v>0</v>
      </c>
      <c r="AF96" s="118">
        <f t="shared" si="26"/>
        <v>0</v>
      </c>
      <c r="AG96" s="119">
        <f t="shared" si="26"/>
        <v>0</v>
      </c>
      <c r="AH96" s="117">
        <f t="shared" si="26"/>
        <v>0</v>
      </c>
      <c r="AI96" s="117">
        <f t="shared" si="26"/>
        <v>0</v>
      </c>
      <c r="AJ96" s="117">
        <f t="shared" si="26"/>
        <v>0</v>
      </c>
      <c r="AK96" s="118">
        <f t="shared" si="26"/>
        <v>0</v>
      </c>
      <c r="AL96" s="119">
        <f t="shared" si="26"/>
        <v>0</v>
      </c>
      <c r="AM96" s="117">
        <f t="shared" si="26"/>
        <v>0</v>
      </c>
      <c r="AN96" s="117">
        <f t="shared" si="26"/>
        <v>0</v>
      </c>
      <c r="AO96" s="117">
        <f t="shared" si="26"/>
        <v>0</v>
      </c>
      <c r="AP96" s="118">
        <f t="shared" si="26"/>
        <v>0</v>
      </c>
      <c r="AQ96" s="119">
        <f t="shared" si="26"/>
        <v>0</v>
      </c>
      <c r="AR96" s="117">
        <f t="shared" si="26"/>
        <v>0</v>
      </c>
      <c r="AS96" s="117">
        <f t="shared" si="26"/>
        <v>0</v>
      </c>
      <c r="AT96" s="117">
        <f t="shared" si="26"/>
        <v>0</v>
      </c>
      <c r="AU96" s="118">
        <f t="shared" si="26"/>
        <v>0</v>
      </c>
      <c r="AV96" s="119">
        <f t="shared" si="26"/>
        <v>0</v>
      </c>
      <c r="AW96" s="117">
        <f t="shared" si="26"/>
        <v>0</v>
      </c>
      <c r="AX96" s="117">
        <f t="shared" si="26"/>
        <v>0</v>
      </c>
      <c r="AY96" s="117">
        <f t="shared" si="26"/>
        <v>0</v>
      </c>
      <c r="AZ96" s="118">
        <f t="shared" si="26"/>
        <v>0</v>
      </c>
      <c r="BA96" s="116">
        <f t="shared" si="26"/>
        <v>0</v>
      </c>
      <c r="BB96" s="117">
        <f t="shared" si="26"/>
        <v>0</v>
      </c>
      <c r="BC96" s="117">
        <f t="shared" si="26"/>
        <v>0</v>
      </c>
      <c r="BD96" s="117">
        <f t="shared" si="26"/>
        <v>0</v>
      </c>
      <c r="BE96" s="120">
        <f t="shared" si="26"/>
        <v>0</v>
      </c>
      <c r="BF96" s="119">
        <f t="shared" si="26"/>
        <v>0</v>
      </c>
      <c r="BG96" s="117">
        <f t="shared" si="26"/>
        <v>0</v>
      </c>
      <c r="BH96" s="117">
        <f t="shared" si="26"/>
        <v>0</v>
      </c>
      <c r="BI96" s="117">
        <f t="shared" si="26"/>
        <v>0</v>
      </c>
      <c r="BJ96" s="118">
        <f t="shared" si="26"/>
        <v>0</v>
      </c>
      <c r="BK96" s="121">
        <f t="shared" si="26"/>
        <v>0</v>
      </c>
    </row>
    <row r="97" spans="1:63" ht="6" customHeight="1">
      <c r="A97" s="3"/>
      <c r="B97" s="15"/>
      <c r="C97" s="23"/>
      <c r="D97" s="29"/>
      <c r="E97" s="23"/>
      <c r="F97" s="23"/>
      <c r="G97" s="23"/>
      <c r="H97" s="23"/>
      <c r="I97" s="23"/>
      <c r="J97" s="23"/>
      <c r="K97" s="23"/>
      <c r="L97" s="23"/>
      <c r="M97" s="23"/>
      <c r="N97" s="29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9"/>
      <c r="AS97" s="23"/>
      <c r="AT97" s="23"/>
      <c r="AU97" s="23"/>
      <c r="AV97" s="23"/>
      <c r="AW97" s="23"/>
      <c r="AX97" s="23"/>
      <c r="AY97" s="23"/>
      <c r="AZ97" s="23"/>
      <c r="BA97" s="23"/>
      <c r="BB97" s="29"/>
      <c r="BC97" s="23"/>
      <c r="BD97" s="23"/>
      <c r="BE97" s="23"/>
      <c r="BF97" s="23"/>
      <c r="BG97" s="29"/>
      <c r="BH97" s="23"/>
      <c r="BI97" s="23"/>
      <c r="BJ97" s="23"/>
      <c r="BK97" s="25"/>
    </row>
    <row r="98" spans="1:63" ht="12.75">
      <c r="A98" s="3"/>
      <c r="B98" s="3" t="s">
        <v>104</v>
      </c>
      <c r="C98" s="23"/>
      <c r="D98" s="23"/>
      <c r="E98" s="23"/>
      <c r="F98" s="23"/>
      <c r="G98" s="23"/>
      <c r="H98" s="23"/>
      <c r="I98" s="23"/>
      <c r="J98" s="23"/>
      <c r="K98" s="23"/>
      <c r="L98" s="36" t="s">
        <v>89</v>
      </c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  <c r="BF98" s="23"/>
      <c r="BG98" s="23"/>
      <c r="BH98" s="23"/>
      <c r="BI98" s="23"/>
      <c r="BJ98" s="23"/>
      <c r="BK98" s="25"/>
    </row>
    <row r="99" spans="1:63" ht="12.75">
      <c r="A99" s="3"/>
      <c r="B99" s="3" t="s">
        <v>105</v>
      </c>
      <c r="C99" s="23"/>
      <c r="D99" s="23"/>
      <c r="E99" s="23"/>
      <c r="F99" s="23"/>
      <c r="G99" s="23"/>
      <c r="H99" s="23"/>
      <c r="I99" s="23"/>
      <c r="J99" s="23"/>
      <c r="K99" s="23"/>
      <c r="L99" s="37" t="s">
        <v>90</v>
      </c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  <c r="BF99" s="23"/>
      <c r="BG99" s="23"/>
      <c r="BH99" s="23"/>
      <c r="BI99" s="23"/>
      <c r="BJ99" s="23"/>
      <c r="BK99" s="25"/>
    </row>
    <row r="100" spans="3:63" ht="12.75">
      <c r="C100" s="23"/>
      <c r="D100" s="23"/>
      <c r="E100" s="23"/>
      <c r="F100" s="23"/>
      <c r="G100" s="23"/>
      <c r="H100" s="23"/>
      <c r="I100" s="23"/>
      <c r="J100" s="23"/>
      <c r="K100" s="23"/>
      <c r="L100" s="37" t="s">
        <v>91</v>
      </c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23"/>
      <c r="BI100" s="23"/>
      <c r="BJ100" s="23"/>
      <c r="BK100" s="25"/>
    </row>
    <row r="101" spans="2:63" ht="12.75">
      <c r="B101" s="3" t="s">
        <v>96</v>
      </c>
      <c r="C101" s="23"/>
      <c r="D101" s="23"/>
      <c r="E101" s="23"/>
      <c r="F101" s="23"/>
      <c r="G101" s="23"/>
      <c r="H101" s="23"/>
      <c r="I101" s="23"/>
      <c r="J101" s="23"/>
      <c r="K101" s="23"/>
      <c r="L101" s="37" t="s">
        <v>92</v>
      </c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  <c r="BI101" s="23"/>
      <c r="BJ101" s="23"/>
      <c r="BK101" s="25"/>
    </row>
    <row r="102" spans="2:63" ht="12.75">
      <c r="B102" s="3" t="s">
        <v>97</v>
      </c>
      <c r="C102" s="23"/>
      <c r="D102" s="23"/>
      <c r="E102" s="23"/>
      <c r="F102" s="23"/>
      <c r="G102" s="23"/>
      <c r="H102" s="23"/>
      <c r="I102" s="23"/>
      <c r="J102" s="23"/>
      <c r="K102" s="23"/>
      <c r="L102" s="37" t="s">
        <v>93</v>
      </c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  <c r="BF102" s="23"/>
      <c r="BG102" s="23"/>
      <c r="BH102" s="23"/>
      <c r="BI102" s="23"/>
      <c r="BJ102" s="23"/>
      <c r="BK102" s="25"/>
    </row>
    <row r="103" spans="2:63" ht="12.75">
      <c r="B103" s="3"/>
      <c r="C103" s="23"/>
      <c r="D103" s="23"/>
      <c r="E103" s="23"/>
      <c r="F103" s="23"/>
      <c r="G103" s="23"/>
      <c r="H103" s="23"/>
      <c r="I103" s="23"/>
      <c r="J103" s="23"/>
      <c r="K103" s="23"/>
      <c r="L103" s="37" t="s">
        <v>94</v>
      </c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23"/>
      <c r="BF103" s="23"/>
      <c r="BG103" s="23"/>
      <c r="BH103" s="23"/>
      <c r="BI103" s="23"/>
      <c r="BJ103" s="23"/>
      <c r="BK103" s="25"/>
    </row>
    <row r="106" ht="12.75">
      <c r="BJ106" s="86"/>
    </row>
    <row r="108" spans="3:63" ht="12.75">
      <c r="C108" s="92"/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  <c r="W108" s="92"/>
      <c r="X108" s="92"/>
      <c r="Y108" s="92"/>
      <c r="Z108" s="92"/>
      <c r="AA108" s="92"/>
      <c r="AB108" s="92"/>
      <c r="AC108" s="92"/>
      <c r="AD108" s="92"/>
      <c r="AE108" s="92"/>
      <c r="AF108" s="92"/>
      <c r="AG108" s="92"/>
      <c r="AH108" s="92"/>
      <c r="AI108" s="92"/>
      <c r="AJ108" s="92"/>
      <c r="AK108" s="92"/>
      <c r="AL108" s="92"/>
      <c r="AM108" s="92"/>
      <c r="AN108" s="92"/>
      <c r="AO108" s="92"/>
      <c r="AP108" s="92"/>
      <c r="AQ108" s="92"/>
      <c r="AR108" s="92"/>
      <c r="AS108" s="92"/>
      <c r="AT108" s="92"/>
      <c r="AU108" s="92"/>
      <c r="AV108" s="92"/>
      <c r="AW108" s="92"/>
      <c r="AX108" s="92"/>
      <c r="AY108" s="92"/>
      <c r="AZ108" s="92"/>
      <c r="BA108" s="92"/>
      <c r="BB108" s="92"/>
      <c r="BC108" s="92"/>
      <c r="BD108" s="92"/>
      <c r="BE108" s="92"/>
      <c r="BF108" s="92"/>
      <c r="BG108" s="92"/>
      <c r="BH108" s="92"/>
      <c r="BI108" s="92"/>
      <c r="BJ108" s="92"/>
      <c r="BK108" s="92"/>
    </row>
    <row r="111" spans="4:63" ht="12.75"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2"/>
      <c r="X111" s="92"/>
      <c r="Y111" s="92"/>
      <c r="Z111" s="92"/>
      <c r="AA111" s="92"/>
      <c r="AB111" s="92"/>
      <c r="AC111" s="92"/>
      <c r="AD111" s="92"/>
      <c r="AE111" s="92"/>
      <c r="AF111" s="92"/>
      <c r="AG111" s="92"/>
      <c r="AH111" s="92"/>
      <c r="AI111" s="92"/>
      <c r="AJ111" s="92"/>
      <c r="AK111" s="92"/>
      <c r="AL111" s="92"/>
      <c r="AM111" s="92"/>
      <c r="AN111" s="92"/>
      <c r="AO111" s="92"/>
      <c r="AP111" s="92"/>
      <c r="AQ111" s="92"/>
      <c r="AR111" s="92"/>
      <c r="AS111" s="92"/>
      <c r="AT111" s="92"/>
      <c r="AU111" s="92"/>
      <c r="AV111" s="92"/>
      <c r="AW111" s="92"/>
      <c r="AX111" s="92"/>
      <c r="AY111" s="92"/>
      <c r="AZ111" s="92"/>
      <c r="BA111" s="92"/>
      <c r="BB111" s="92"/>
      <c r="BC111" s="92"/>
      <c r="BD111" s="92"/>
      <c r="BE111" s="92"/>
      <c r="BF111" s="92"/>
      <c r="BG111" s="92"/>
      <c r="BH111" s="92"/>
      <c r="BI111" s="92"/>
      <c r="BJ111" s="92"/>
      <c r="BK111" s="92"/>
    </row>
  </sheetData>
  <sheetProtection/>
  <mergeCells count="49">
    <mergeCell ref="C91:BK91"/>
    <mergeCell ref="A1:A5"/>
    <mergeCell ref="C69:BK69"/>
    <mergeCell ref="C93:BK93"/>
    <mergeCell ref="C94:BK94"/>
    <mergeCell ref="C73:BK73"/>
    <mergeCell ref="C74:BK74"/>
    <mergeCell ref="C77:BK77"/>
    <mergeCell ref="C81:BK81"/>
    <mergeCell ref="C82:BK82"/>
    <mergeCell ref="C83:BK83"/>
    <mergeCell ref="C44:BK44"/>
    <mergeCell ref="C41:BK41"/>
    <mergeCell ref="C47:BK47"/>
    <mergeCell ref="C67:BK67"/>
    <mergeCell ref="C68:BK68"/>
    <mergeCell ref="C72:BK72"/>
    <mergeCell ref="C1:BK1"/>
    <mergeCell ref="BA3:BJ3"/>
    <mergeCell ref="BK2:BK5"/>
    <mergeCell ref="W3:AF3"/>
    <mergeCell ref="AG3:AP3"/>
    <mergeCell ref="C43:BK43"/>
    <mergeCell ref="M3:V3"/>
    <mergeCell ref="C12:BK12"/>
    <mergeCell ref="C16:BK16"/>
    <mergeCell ref="C22:BK22"/>
    <mergeCell ref="C25:BK25"/>
    <mergeCell ref="C28:BK28"/>
    <mergeCell ref="AL4:AP4"/>
    <mergeCell ref="B1:B5"/>
    <mergeCell ref="C7:BK7"/>
    <mergeCell ref="C6:BK6"/>
    <mergeCell ref="C3:L3"/>
    <mergeCell ref="H4:L4"/>
    <mergeCell ref="R4:V4"/>
    <mergeCell ref="C2:V2"/>
    <mergeCell ref="W2:AP2"/>
    <mergeCell ref="AQ2:BJ2"/>
    <mergeCell ref="AG4:AK4"/>
    <mergeCell ref="AQ3:AZ3"/>
    <mergeCell ref="BF4:BJ4"/>
    <mergeCell ref="AV4:AZ4"/>
    <mergeCell ref="C4:G4"/>
    <mergeCell ref="M4:Q4"/>
    <mergeCell ref="W4:AA4"/>
    <mergeCell ref="AQ4:AU4"/>
    <mergeCell ref="BA4:BE4"/>
    <mergeCell ref="AB4:AF4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8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87"/>
  <sheetViews>
    <sheetView zoomScalePageLayoutView="0" workbookViewId="0" topLeftCell="A4">
      <selection activeCell="C5" sqref="C5"/>
    </sheetView>
  </sheetViews>
  <sheetFormatPr defaultColWidth="9.140625" defaultRowHeight="12.75"/>
  <cols>
    <col min="1" max="1" width="2.28125" style="0" customWidth="1"/>
    <col min="2" max="2" width="8.140625" style="0" customWidth="1"/>
    <col min="3" max="3" width="25.28125" style="0" bestFit="1" customWidth="1"/>
    <col min="4" max="4" width="8.8515625" style="0" customWidth="1"/>
    <col min="5" max="6" width="18.28125" style="0" customWidth="1"/>
    <col min="7" max="7" width="10.00390625" style="0" customWidth="1"/>
    <col min="8" max="8" width="19.8515625" style="0" customWidth="1"/>
    <col min="9" max="9" width="15.8515625" style="0" customWidth="1"/>
    <col min="10" max="10" width="17.00390625" style="0" customWidth="1"/>
    <col min="11" max="11" width="10.28125" style="0" customWidth="1"/>
    <col min="12" max="12" width="10.140625" style="0" customWidth="1"/>
    <col min="63" max="63" width="16.57421875" style="0" customWidth="1"/>
  </cols>
  <sheetData>
    <row r="2" spans="2:12" ht="12.75">
      <c r="B2" s="157" t="s">
        <v>153</v>
      </c>
      <c r="C2" s="158"/>
      <c r="D2" s="158"/>
      <c r="E2" s="158"/>
      <c r="F2" s="158"/>
      <c r="G2" s="158"/>
      <c r="H2" s="158"/>
      <c r="I2" s="158"/>
      <c r="J2" s="158"/>
      <c r="K2" s="158"/>
      <c r="L2" s="159"/>
    </row>
    <row r="3" spans="2:12" ht="12.75">
      <c r="B3" s="157" t="s">
        <v>126</v>
      </c>
      <c r="C3" s="158"/>
      <c r="D3" s="158"/>
      <c r="E3" s="158"/>
      <c r="F3" s="158"/>
      <c r="G3" s="158"/>
      <c r="H3" s="158"/>
      <c r="I3" s="158"/>
      <c r="J3" s="158"/>
      <c r="K3" s="158"/>
      <c r="L3" s="159"/>
    </row>
    <row r="4" spans="2:12" ht="75">
      <c r="B4" s="90" t="s">
        <v>66</v>
      </c>
      <c r="C4" s="14" t="s">
        <v>32</v>
      </c>
      <c r="D4" s="14" t="s">
        <v>78</v>
      </c>
      <c r="E4" s="14" t="s">
        <v>79</v>
      </c>
      <c r="F4" s="14" t="s">
        <v>7</v>
      </c>
      <c r="G4" s="14" t="s">
        <v>8</v>
      </c>
      <c r="H4" s="14" t="s">
        <v>21</v>
      </c>
      <c r="I4" s="14" t="s">
        <v>84</v>
      </c>
      <c r="J4" s="14" t="s">
        <v>85</v>
      </c>
      <c r="K4" s="14" t="s">
        <v>65</v>
      </c>
      <c r="L4" s="14" t="s">
        <v>86</v>
      </c>
    </row>
    <row r="5" spans="2:12" ht="12.75">
      <c r="B5" s="11">
        <v>1</v>
      </c>
      <c r="C5" s="12" t="s">
        <v>33</v>
      </c>
      <c r="D5" s="89">
        <v>0.012526421</v>
      </c>
      <c r="E5" s="84">
        <v>0.058571211</v>
      </c>
      <c r="F5" s="84">
        <v>5.583599798</v>
      </c>
      <c r="G5" s="84">
        <v>0.28382572</v>
      </c>
      <c r="H5" s="84">
        <v>0.030525774</v>
      </c>
      <c r="I5" s="84">
        <v>0</v>
      </c>
      <c r="J5" s="74">
        <v>0</v>
      </c>
      <c r="K5" s="79">
        <f>SUM(D5:J5)</f>
        <v>5.969048924</v>
      </c>
      <c r="L5" s="84">
        <v>0</v>
      </c>
    </row>
    <row r="6" spans="2:12" ht="12.75">
      <c r="B6" s="11">
        <v>2</v>
      </c>
      <c r="C6" s="13" t="s">
        <v>34</v>
      </c>
      <c r="D6" s="84">
        <v>43.715990282</v>
      </c>
      <c r="E6" s="84">
        <v>143.336156769</v>
      </c>
      <c r="F6" s="84">
        <v>1340.189103195</v>
      </c>
      <c r="G6" s="84">
        <v>119.428572708</v>
      </c>
      <c r="H6" s="84">
        <v>16.345212566</v>
      </c>
      <c r="I6" s="84">
        <v>0</v>
      </c>
      <c r="J6" s="74">
        <v>0.5463417999999989</v>
      </c>
      <c r="K6" s="79">
        <f aca="true" t="shared" si="0" ref="K6:K41">SUM(D6:J6)</f>
        <v>1663.56137732</v>
      </c>
      <c r="L6" s="84">
        <v>0</v>
      </c>
    </row>
    <row r="7" spans="2:12" ht="12.75">
      <c r="B7" s="11">
        <v>3</v>
      </c>
      <c r="C7" s="12" t="s">
        <v>35</v>
      </c>
      <c r="D7" s="84">
        <v>0.046057044</v>
      </c>
      <c r="E7" s="84">
        <v>0.720848701</v>
      </c>
      <c r="F7" s="84">
        <v>7.612834658</v>
      </c>
      <c r="G7" s="84">
        <v>0.255439246</v>
      </c>
      <c r="H7" s="84">
        <v>0.042462399</v>
      </c>
      <c r="I7" s="84">
        <v>0</v>
      </c>
      <c r="J7" s="74">
        <v>0</v>
      </c>
      <c r="K7" s="79">
        <f t="shared" si="0"/>
        <v>8.677642048</v>
      </c>
      <c r="L7" s="84">
        <v>0</v>
      </c>
    </row>
    <row r="8" spans="2:12" ht="12.75">
      <c r="B8" s="11">
        <v>4</v>
      </c>
      <c r="C8" s="13" t="s">
        <v>36</v>
      </c>
      <c r="D8" s="84">
        <v>62.244924735</v>
      </c>
      <c r="E8" s="84">
        <v>80.63063392</v>
      </c>
      <c r="F8" s="84">
        <v>482.742111697</v>
      </c>
      <c r="G8" s="84">
        <v>22.972099865</v>
      </c>
      <c r="H8" s="84">
        <v>3.87640179</v>
      </c>
      <c r="I8" s="84">
        <v>0</v>
      </c>
      <c r="J8" s="74">
        <v>0.0669587</v>
      </c>
      <c r="K8" s="79">
        <f t="shared" si="0"/>
        <v>652.533130707</v>
      </c>
      <c r="L8" s="84">
        <v>0</v>
      </c>
    </row>
    <row r="9" spans="2:12" ht="12.75">
      <c r="B9" s="11">
        <v>5</v>
      </c>
      <c r="C9" s="13" t="s">
        <v>37</v>
      </c>
      <c r="D9" s="84">
        <v>16.204935885</v>
      </c>
      <c r="E9" s="84">
        <v>77.764398859</v>
      </c>
      <c r="F9" s="84">
        <v>683.619500339</v>
      </c>
      <c r="G9" s="84">
        <v>58.432382584</v>
      </c>
      <c r="H9" s="84">
        <v>5.491327403</v>
      </c>
      <c r="I9" s="84">
        <v>0</v>
      </c>
      <c r="J9" s="74">
        <v>0.0010492000000000003</v>
      </c>
      <c r="K9" s="79">
        <f t="shared" si="0"/>
        <v>841.51359427</v>
      </c>
      <c r="L9" s="84">
        <v>0</v>
      </c>
    </row>
    <row r="10" spans="2:12" ht="12.75">
      <c r="B10" s="11">
        <v>6</v>
      </c>
      <c r="C10" s="13" t="s">
        <v>38</v>
      </c>
      <c r="D10" s="84">
        <v>10.137666584</v>
      </c>
      <c r="E10" s="84">
        <v>99.899080588</v>
      </c>
      <c r="F10" s="84">
        <v>283.71335166</v>
      </c>
      <c r="G10" s="84">
        <v>26.213467279</v>
      </c>
      <c r="H10" s="84">
        <v>16.743067514</v>
      </c>
      <c r="I10" s="84">
        <v>0</v>
      </c>
      <c r="J10" s="74">
        <v>0.0004427999999999999</v>
      </c>
      <c r="K10" s="79">
        <f t="shared" si="0"/>
        <v>436.70707642499997</v>
      </c>
      <c r="L10" s="84">
        <v>0</v>
      </c>
    </row>
    <row r="11" spans="2:12" ht="12.75">
      <c r="B11" s="11">
        <v>7</v>
      </c>
      <c r="C11" s="13" t="s">
        <v>39</v>
      </c>
      <c r="D11" s="84">
        <v>39.419825229</v>
      </c>
      <c r="E11" s="84">
        <v>69.300284529</v>
      </c>
      <c r="F11" s="84">
        <v>454.262246231</v>
      </c>
      <c r="G11" s="84">
        <v>61.926141043</v>
      </c>
      <c r="H11" s="84">
        <v>6.9205256</v>
      </c>
      <c r="I11" s="84">
        <v>0</v>
      </c>
      <c r="J11" s="74">
        <v>0.22866329999999999</v>
      </c>
      <c r="K11" s="79">
        <f t="shared" si="0"/>
        <v>632.057685932</v>
      </c>
      <c r="L11" s="84">
        <v>0</v>
      </c>
    </row>
    <row r="12" spans="2:12" ht="12.75">
      <c r="B12" s="11">
        <v>8</v>
      </c>
      <c r="C12" s="12" t="s">
        <v>40</v>
      </c>
      <c r="D12" s="84">
        <v>0.103702095</v>
      </c>
      <c r="E12" s="84">
        <v>0.260450561</v>
      </c>
      <c r="F12" s="84">
        <v>19.200223431</v>
      </c>
      <c r="G12" s="84">
        <v>1.89413361</v>
      </c>
      <c r="H12" s="84">
        <v>0.075774428</v>
      </c>
      <c r="I12" s="84">
        <v>0</v>
      </c>
      <c r="J12" s="74">
        <v>0.0010686</v>
      </c>
      <c r="K12" s="79">
        <f t="shared" si="0"/>
        <v>21.535352725000003</v>
      </c>
      <c r="L12" s="84">
        <v>0</v>
      </c>
    </row>
    <row r="13" spans="2:12" ht="12.75">
      <c r="B13" s="11">
        <v>9</v>
      </c>
      <c r="C13" s="12" t="s">
        <v>41</v>
      </c>
      <c r="D13" s="84">
        <v>0.094901114</v>
      </c>
      <c r="E13" s="84">
        <v>1.319082129</v>
      </c>
      <c r="F13" s="84">
        <v>13.463710649</v>
      </c>
      <c r="G13" s="84">
        <v>0.895798583</v>
      </c>
      <c r="H13" s="84">
        <v>0.02200448</v>
      </c>
      <c r="I13" s="84">
        <v>0</v>
      </c>
      <c r="J13" s="74">
        <v>0</v>
      </c>
      <c r="K13" s="79">
        <f t="shared" si="0"/>
        <v>15.795496954999999</v>
      </c>
      <c r="L13" s="84">
        <v>0</v>
      </c>
    </row>
    <row r="14" spans="2:12" ht="12.75">
      <c r="B14" s="11">
        <v>10</v>
      </c>
      <c r="C14" s="13" t="s">
        <v>42</v>
      </c>
      <c r="D14" s="84">
        <v>30.594012964</v>
      </c>
      <c r="E14" s="84">
        <v>266.591278101</v>
      </c>
      <c r="F14" s="84">
        <v>692.285024403</v>
      </c>
      <c r="G14" s="84">
        <v>109.648434679</v>
      </c>
      <c r="H14" s="84">
        <v>5.406012437</v>
      </c>
      <c r="I14" s="84">
        <v>0</v>
      </c>
      <c r="J14" s="74">
        <v>0.000216</v>
      </c>
      <c r="K14" s="79">
        <f t="shared" si="0"/>
        <v>1104.5249785839999</v>
      </c>
      <c r="L14" s="84">
        <v>0</v>
      </c>
    </row>
    <row r="15" spans="2:12" ht="12.75">
      <c r="B15" s="11">
        <v>11</v>
      </c>
      <c r="C15" s="13" t="s">
        <v>43</v>
      </c>
      <c r="D15" s="84">
        <v>359.726218607</v>
      </c>
      <c r="E15" s="84">
        <v>889.677168682</v>
      </c>
      <c r="F15" s="84">
        <v>5785.75875034</v>
      </c>
      <c r="G15" s="84">
        <v>812.333012006</v>
      </c>
      <c r="H15" s="84">
        <v>71.191008576</v>
      </c>
      <c r="I15" s="84">
        <v>0</v>
      </c>
      <c r="J15" s="74">
        <v>15.918463499999975</v>
      </c>
      <c r="K15" s="79">
        <f t="shared" si="0"/>
        <v>7934.604621711001</v>
      </c>
      <c r="L15" s="84">
        <v>0</v>
      </c>
    </row>
    <row r="16" spans="2:12" ht="12.75">
      <c r="B16" s="11">
        <v>12</v>
      </c>
      <c r="C16" s="13" t="s">
        <v>44</v>
      </c>
      <c r="D16" s="84">
        <v>292.052197678</v>
      </c>
      <c r="E16" s="84">
        <v>2616.844569462</v>
      </c>
      <c r="F16" s="84">
        <v>1796.83195704</v>
      </c>
      <c r="G16" s="84">
        <v>147.742113256</v>
      </c>
      <c r="H16" s="84">
        <v>50.237679053</v>
      </c>
      <c r="I16" s="84">
        <v>0</v>
      </c>
      <c r="J16" s="74">
        <v>0.6716370999999995</v>
      </c>
      <c r="K16" s="79">
        <f t="shared" si="0"/>
        <v>4904.380153589001</v>
      </c>
      <c r="L16" s="84">
        <v>0</v>
      </c>
    </row>
    <row r="17" spans="2:12" ht="12.75">
      <c r="B17" s="11">
        <v>13</v>
      </c>
      <c r="C17" s="13" t="s">
        <v>45</v>
      </c>
      <c r="D17" s="84">
        <v>2.095357183</v>
      </c>
      <c r="E17" s="84">
        <v>5.676140517</v>
      </c>
      <c r="F17" s="84">
        <v>95.02045649</v>
      </c>
      <c r="G17" s="84">
        <v>6.694123109</v>
      </c>
      <c r="H17" s="84">
        <v>1.345159546</v>
      </c>
      <c r="I17" s="84">
        <v>0</v>
      </c>
      <c r="J17" s="74">
        <v>0.19116909999999995</v>
      </c>
      <c r="K17" s="79">
        <f t="shared" si="0"/>
        <v>111.022405945</v>
      </c>
      <c r="L17" s="84">
        <v>0</v>
      </c>
    </row>
    <row r="18" spans="2:12" ht="12.75">
      <c r="B18" s="11">
        <v>14</v>
      </c>
      <c r="C18" s="13" t="s">
        <v>46</v>
      </c>
      <c r="D18" s="84">
        <v>0.694661004</v>
      </c>
      <c r="E18" s="84">
        <v>2.865472187</v>
      </c>
      <c r="F18" s="84">
        <v>52.337994504</v>
      </c>
      <c r="G18" s="84">
        <v>2.272665809</v>
      </c>
      <c r="H18" s="84">
        <v>1.101551082</v>
      </c>
      <c r="I18" s="84">
        <v>0</v>
      </c>
      <c r="J18" s="74">
        <v>0</v>
      </c>
      <c r="K18" s="79">
        <f t="shared" si="0"/>
        <v>59.272344586</v>
      </c>
      <c r="L18" s="84">
        <v>0</v>
      </c>
    </row>
    <row r="19" spans="2:12" ht="12.75">
      <c r="B19" s="11">
        <v>15</v>
      </c>
      <c r="C19" s="13" t="s">
        <v>47</v>
      </c>
      <c r="D19" s="84">
        <v>10.882221569</v>
      </c>
      <c r="E19" s="84">
        <v>85.221832527</v>
      </c>
      <c r="F19" s="84">
        <v>819.701885473</v>
      </c>
      <c r="G19" s="84">
        <v>110.028303383</v>
      </c>
      <c r="H19" s="84">
        <v>7.573511621</v>
      </c>
      <c r="I19" s="84">
        <v>0</v>
      </c>
      <c r="J19" s="74">
        <v>0.0039024000000000003</v>
      </c>
      <c r="K19" s="79">
        <f t="shared" si="0"/>
        <v>1033.4116569730002</v>
      </c>
      <c r="L19" s="84">
        <v>0</v>
      </c>
    </row>
    <row r="20" spans="2:12" ht="12.75">
      <c r="B20" s="11">
        <v>16</v>
      </c>
      <c r="C20" s="13" t="s">
        <v>48</v>
      </c>
      <c r="D20" s="84">
        <v>1087.17189725</v>
      </c>
      <c r="E20" s="84">
        <v>1726.049580945</v>
      </c>
      <c r="F20" s="84">
        <v>5329.895917115</v>
      </c>
      <c r="G20" s="84">
        <v>375.682292959</v>
      </c>
      <c r="H20" s="84">
        <v>108.542603992</v>
      </c>
      <c r="I20" s="84">
        <v>0</v>
      </c>
      <c r="J20" s="74">
        <v>2.292006900000001</v>
      </c>
      <c r="K20" s="79">
        <f t="shared" si="0"/>
        <v>8629.634299161</v>
      </c>
      <c r="L20" s="84">
        <v>0</v>
      </c>
    </row>
    <row r="21" spans="2:12" ht="12.75">
      <c r="B21" s="11">
        <v>17</v>
      </c>
      <c r="C21" s="12" t="s">
        <v>49</v>
      </c>
      <c r="D21" s="84">
        <v>104.276520884</v>
      </c>
      <c r="E21" s="84">
        <v>141.718039716</v>
      </c>
      <c r="F21" s="84">
        <v>1161.033585071</v>
      </c>
      <c r="G21" s="84">
        <v>102.769667405</v>
      </c>
      <c r="H21" s="84">
        <v>19.160581563</v>
      </c>
      <c r="I21" s="84">
        <v>0</v>
      </c>
      <c r="J21" s="74">
        <v>0.022428400000000005</v>
      </c>
      <c r="K21" s="79">
        <f t="shared" si="0"/>
        <v>1528.9808230390001</v>
      </c>
      <c r="L21" s="84">
        <v>0</v>
      </c>
    </row>
    <row r="22" spans="2:12" ht="12.75">
      <c r="B22" s="11">
        <v>18</v>
      </c>
      <c r="C22" s="13" t="s">
        <v>50</v>
      </c>
      <c r="D22" s="84">
        <v>0.000148939</v>
      </c>
      <c r="E22" s="84">
        <v>0</v>
      </c>
      <c r="F22" s="84">
        <v>1.019285055</v>
      </c>
      <c r="G22" s="84">
        <v>0.005200632</v>
      </c>
      <c r="H22" s="84">
        <v>0.000687572</v>
      </c>
      <c r="I22" s="84">
        <v>0</v>
      </c>
      <c r="J22" s="74">
        <v>0</v>
      </c>
      <c r="K22" s="79">
        <f t="shared" si="0"/>
        <v>1.025322198</v>
      </c>
      <c r="L22" s="84">
        <v>0</v>
      </c>
    </row>
    <row r="23" spans="2:12" ht="12.75">
      <c r="B23" s="11">
        <v>19</v>
      </c>
      <c r="C23" s="13" t="s">
        <v>51</v>
      </c>
      <c r="D23" s="84">
        <v>178.963277046</v>
      </c>
      <c r="E23" s="84">
        <v>146.392328544</v>
      </c>
      <c r="F23" s="84">
        <v>1267.481675557</v>
      </c>
      <c r="G23" s="84">
        <v>143.73410046</v>
      </c>
      <c r="H23" s="84">
        <v>13.59171136</v>
      </c>
      <c r="I23" s="84">
        <v>0</v>
      </c>
      <c r="J23" s="74">
        <v>1.350200699999997</v>
      </c>
      <c r="K23" s="79">
        <f t="shared" si="0"/>
        <v>1751.513293667</v>
      </c>
      <c r="L23" s="84">
        <v>0</v>
      </c>
    </row>
    <row r="24" spans="2:12" ht="12.75">
      <c r="B24" s="11">
        <v>20</v>
      </c>
      <c r="C24" s="12" t="s">
        <v>52</v>
      </c>
      <c r="D24" s="84">
        <v>7671.938347912</v>
      </c>
      <c r="E24" s="84">
        <v>10236.9222</v>
      </c>
      <c r="F24" s="84">
        <v>21121.1964515</v>
      </c>
      <c r="G24" s="84">
        <v>3177.0915207889498</v>
      </c>
      <c r="H24" s="84">
        <v>1155.620392948</v>
      </c>
      <c r="I24" s="84">
        <v>0</v>
      </c>
      <c r="J24" s="74">
        <v>94.90145730000059</v>
      </c>
      <c r="K24" s="79">
        <f t="shared" si="0"/>
        <v>43457.670370448956</v>
      </c>
      <c r="L24" s="84">
        <v>0</v>
      </c>
    </row>
    <row r="25" spans="2:12" ht="12.75">
      <c r="B25" s="11">
        <v>21</v>
      </c>
      <c r="C25" s="13" t="s">
        <v>53</v>
      </c>
      <c r="D25" s="84">
        <v>0.268314241</v>
      </c>
      <c r="E25" s="84">
        <v>0.129248081</v>
      </c>
      <c r="F25" s="84">
        <v>8.743900986</v>
      </c>
      <c r="G25" s="84">
        <v>0.437529927</v>
      </c>
      <c r="H25" s="84">
        <v>0.19146617</v>
      </c>
      <c r="I25" s="84">
        <v>0</v>
      </c>
      <c r="J25" s="74">
        <v>3.26E-05</v>
      </c>
      <c r="K25" s="79">
        <f t="shared" si="0"/>
        <v>9.770492005000001</v>
      </c>
      <c r="L25" s="84">
        <v>0</v>
      </c>
    </row>
    <row r="26" spans="2:12" ht="12.75">
      <c r="B26" s="11">
        <v>22</v>
      </c>
      <c r="C26" s="12" t="s">
        <v>54</v>
      </c>
      <c r="D26" s="84">
        <v>1.588235945</v>
      </c>
      <c r="E26" s="84">
        <v>6.248012044</v>
      </c>
      <c r="F26" s="84">
        <v>28.794086197</v>
      </c>
      <c r="G26" s="84">
        <v>1.57191843</v>
      </c>
      <c r="H26" s="84">
        <v>0.64448909</v>
      </c>
      <c r="I26" s="84">
        <v>0</v>
      </c>
      <c r="J26" s="74">
        <v>5.36E-05</v>
      </c>
      <c r="K26" s="79">
        <f t="shared" si="0"/>
        <v>38.846795306</v>
      </c>
      <c r="L26" s="84">
        <v>0</v>
      </c>
    </row>
    <row r="27" spans="2:12" ht="12.75">
      <c r="B27" s="11">
        <v>23</v>
      </c>
      <c r="C27" s="12" t="s">
        <v>55</v>
      </c>
      <c r="D27" s="84">
        <v>0.26703475</v>
      </c>
      <c r="E27" s="84">
        <v>0.002131795</v>
      </c>
      <c r="F27" s="84">
        <v>2.095446962</v>
      </c>
      <c r="G27" s="84">
        <v>0.306896411</v>
      </c>
      <c r="H27" s="84">
        <v>0.002079278</v>
      </c>
      <c r="I27" s="84">
        <v>0</v>
      </c>
      <c r="J27" s="74">
        <v>0</v>
      </c>
      <c r="K27" s="79">
        <f t="shared" si="0"/>
        <v>2.673589196</v>
      </c>
      <c r="L27" s="84">
        <v>0</v>
      </c>
    </row>
    <row r="28" spans="2:12" ht="12.75">
      <c r="B28" s="11">
        <v>24</v>
      </c>
      <c r="C28" s="13" t="s">
        <v>56</v>
      </c>
      <c r="D28" s="84">
        <v>0.202158319</v>
      </c>
      <c r="E28" s="84">
        <v>0.332773547</v>
      </c>
      <c r="F28" s="84">
        <v>9.612867211</v>
      </c>
      <c r="G28" s="84">
        <v>0.240663441</v>
      </c>
      <c r="H28" s="84">
        <v>0.076238044</v>
      </c>
      <c r="I28" s="84">
        <v>0</v>
      </c>
      <c r="J28" s="74">
        <v>0.8292853</v>
      </c>
      <c r="K28" s="79">
        <f t="shared" si="0"/>
        <v>11.293985862</v>
      </c>
      <c r="L28" s="84">
        <v>0</v>
      </c>
    </row>
    <row r="29" spans="2:12" ht="12.75">
      <c r="B29" s="11">
        <v>25</v>
      </c>
      <c r="C29" s="13" t="s">
        <v>99</v>
      </c>
      <c r="D29" s="84">
        <v>1111.28194563</v>
      </c>
      <c r="E29" s="84">
        <v>1957.86491052</v>
      </c>
      <c r="F29" s="84">
        <v>4377.981461664</v>
      </c>
      <c r="G29" s="84">
        <v>475.922401308</v>
      </c>
      <c r="H29" s="84">
        <v>132.21536976</v>
      </c>
      <c r="I29" s="84">
        <v>0</v>
      </c>
      <c r="J29" s="74">
        <v>4.666196099999999</v>
      </c>
      <c r="K29" s="79">
        <f t="shared" si="0"/>
        <v>8059.932284982</v>
      </c>
      <c r="L29" s="84">
        <v>0</v>
      </c>
    </row>
    <row r="30" spans="2:12" ht="12.75">
      <c r="B30" s="11">
        <v>26</v>
      </c>
      <c r="C30" s="13" t="s">
        <v>100</v>
      </c>
      <c r="D30" s="84">
        <v>19.39672485</v>
      </c>
      <c r="E30" s="84">
        <v>85.466501717</v>
      </c>
      <c r="F30" s="84">
        <v>563.12840732</v>
      </c>
      <c r="G30" s="84">
        <v>65.676681886</v>
      </c>
      <c r="H30" s="84">
        <v>6.828342038</v>
      </c>
      <c r="I30" s="84">
        <v>0</v>
      </c>
      <c r="J30" s="74">
        <v>0.011941799999999999</v>
      </c>
      <c r="K30" s="79">
        <f t="shared" si="0"/>
        <v>740.5085996109999</v>
      </c>
      <c r="L30" s="84">
        <v>0</v>
      </c>
    </row>
    <row r="31" spans="2:12" ht="12.75">
      <c r="B31" s="11">
        <v>27</v>
      </c>
      <c r="C31" s="13" t="s">
        <v>15</v>
      </c>
      <c r="D31" s="84">
        <v>217.468543765</v>
      </c>
      <c r="E31" s="84">
        <v>666.889269038</v>
      </c>
      <c r="F31" s="84">
        <v>3928.855137608</v>
      </c>
      <c r="G31" s="84">
        <v>417.108010123</v>
      </c>
      <c r="H31" s="84">
        <v>62.504045828</v>
      </c>
      <c r="I31" s="84">
        <v>0</v>
      </c>
      <c r="J31" s="74">
        <v>0</v>
      </c>
      <c r="K31" s="79">
        <f t="shared" si="0"/>
        <v>5292.825006362</v>
      </c>
      <c r="L31" s="84">
        <v>0</v>
      </c>
    </row>
    <row r="32" spans="2:12" ht="12.75">
      <c r="B32" s="11">
        <v>28</v>
      </c>
      <c r="C32" s="13" t="s">
        <v>101</v>
      </c>
      <c r="D32" s="84">
        <v>1.157139618</v>
      </c>
      <c r="E32" s="84">
        <v>4.909384751</v>
      </c>
      <c r="F32" s="84">
        <v>32.737520157</v>
      </c>
      <c r="G32" s="84">
        <v>2.450009018</v>
      </c>
      <c r="H32" s="84">
        <v>2.573332804</v>
      </c>
      <c r="I32" s="84">
        <v>0</v>
      </c>
      <c r="J32" s="74">
        <v>0.0207071</v>
      </c>
      <c r="K32" s="79">
        <f t="shared" si="0"/>
        <v>43.84809344800001</v>
      </c>
      <c r="L32" s="84">
        <v>0</v>
      </c>
    </row>
    <row r="33" spans="2:12" ht="12.75">
      <c r="B33" s="11">
        <v>29</v>
      </c>
      <c r="C33" s="13" t="s">
        <v>57</v>
      </c>
      <c r="D33" s="84">
        <v>27.938351652</v>
      </c>
      <c r="E33" s="84">
        <v>104.192938999</v>
      </c>
      <c r="F33" s="84">
        <v>1064.061288968</v>
      </c>
      <c r="G33" s="84">
        <v>57.251433337</v>
      </c>
      <c r="H33" s="84">
        <v>15.159590617</v>
      </c>
      <c r="I33" s="84">
        <v>0</v>
      </c>
      <c r="J33" s="74">
        <v>0.0195867</v>
      </c>
      <c r="K33" s="79">
        <f t="shared" si="0"/>
        <v>1268.623190273</v>
      </c>
      <c r="L33" s="84">
        <v>0</v>
      </c>
    </row>
    <row r="34" spans="2:12" ht="12.75">
      <c r="B34" s="11">
        <v>30</v>
      </c>
      <c r="C34" s="13" t="s">
        <v>58</v>
      </c>
      <c r="D34" s="84">
        <v>42.92523348</v>
      </c>
      <c r="E34" s="84">
        <v>224.354168286</v>
      </c>
      <c r="F34" s="84">
        <v>1833.42416494</v>
      </c>
      <c r="G34" s="84">
        <v>109.362612674</v>
      </c>
      <c r="H34" s="84">
        <v>19.257522274</v>
      </c>
      <c r="I34" s="84">
        <v>0</v>
      </c>
      <c r="J34" s="74">
        <v>0.14684200000000003</v>
      </c>
      <c r="K34" s="79">
        <f t="shared" si="0"/>
        <v>2229.4705436540003</v>
      </c>
      <c r="L34" s="84">
        <v>0</v>
      </c>
    </row>
    <row r="35" spans="2:12" ht="12.75">
      <c r="B35" s="11">
        <v>31</v>
      </c>
      <c r="C35" s="12" t="s">
        <v>59</v>
      </c>
      <c r="D35" s="84">
        <v>2.89706015</v>
      </c>
      <c r="E35" s="84">
        <v>0.972503142</v>
      </c>
      <c r="F35" s="84">
        <v>27.900139554</v>
      </c>
      <c r="G35" s="84">
        <v>2.19882472</v>
      </c>
      <c r="H35" s="84">
        <v>0.118966343</v>
      </c>
      <c r="I35" s="84">
        <v>0</v>
      </c>
      <c r="J35" s="74">
        <v>1E-07</v>
      </c>
      <c r="K35" s="79">
        <f t="shared" si="0"/>
        <v>34.087494009</v>
      </c>
      <c r="L35" s="84">
        <v>0</v>
      </c>
    </row>
    <row r="36" spans="2:12" ht="12.75">
      <c r="B36" s="11">
        <v>32</v>
      </c>
      <c r="C36" s="13" t="s">
        <v>60</v>
      </c>
      <c r="D36" s="84">
        <v>741.607688262</v>
      </c>
      <c r="E36" s="84">
        <v>738.834455447</v>
      </c>
      <c r="F36" s="84">
        <v>3010.403807862</v>
      </c>
      <c r="G36" s="84">
        <v>402.262059219</v>
      </c>
      <c r="H36" s="84">
        <v>102.030769878</v>
      </c>
      <c r="I36" s="84">
        <v>0</v>
      </c>
      <c r="J36" s="74">
        <v>2.4771052999999945</v>
      </c>
      <c r="K36" s="79">
        <f t="shared" si="0"/>
        <v>4997.615885968</v>
      </c>
      <c r="L36" s="84">
        <v>0</v>
      </c>
    </row>
    <row r="37" spans="2:12" ht="12.75">
      <c r="B37" s="11">
        <v>33</v>
      </c>
      <c r="C37" s="13" t="s">
        <v>95</v>
      </c>
      <c r="D37" s="84">
        <v>24.209400538</v>
      </c>
      <c r="E37" s="84">
        <v>15.291644196</v>
      </c>
      <c r="F37" s="84">
        <v>115.087205546</v>
      </c>
      <c r="G37" s="85">
        <v>6.352738876</v>
      </c>
      <c r="H37" s="85">
        <v>1.150431481</v>
      </c>
      <c r="I37" s="84">
        <v>0</v>
      </c>
      <c r="J37" s="74">
        <v>0.6956848999999996</v>
      </c>
      <c r="K37" s="79">
        <f t="shared" si="0"/>
        <v>162.787105537</v>
      </c>
      <c r="L37" s="84">
        <v>0</v>
      </c>
    </row>
    <row r="38" spans="2:12" ht="12.75">
      <c r="B38" s="11">
        <v>34</v>
      </c>
      <c r="C38" s="13" t="s">
        <v>61</v>
      </c>
      <c r="D38" s="84">
        <v>0.150380681</v>
      </c>
      <c r="E38" s="84">
        <v>0.332394861</v>
      </c>
      <c r="F38" s="84">
        <v>9.383002091</v>
      </c>
      <c r="G38" s="84">
        <v>0.193139483</v>
      </c>
      <c r="H38" s="84">
        <v>0.090544721</v>
      </c>
      <c r="I38" s="84">
        <v>0</v>
      </c>
      <c r="J38" s="74">
        <v>6.05E-05</v>
      </c>
      <c r="K38" s="79">
        <f t="shared" si="0"/>
        <v>10.149522337</v>
      </c>
      <c r="L38" s="84">
        <v>0</v>
      </c>
    </row>
    <row r="39" spans="2:12" ht="12.75">
      <c r="B39" s="11">
        <v>35</v>
      </c>
      <c r="C39" s="13" t="s">
        <v>62</v>
      </c>
      <c r="D39" s="84">
        <v>432.728204441</v>
      </c>
      <c r="E39" s="84">
        <v>536.32657859</v>
      </c>
      <c r="F39" s="84">
        <v>3464.193292045</v>
      </c>
      <c r="G39" s="84">
        <v>342.459018285</v>
      </c>
      <c r="H39" s="84">
        <v>43.259290771</v>
      </c>
      <c r="I39" s="84">
        <v>0</v>
      </c>
      <c r="J39" s="74">
        <v>0.31069139999999984</v>
      </c>
      <c r="K39" s="79">
        <f t="shared" si="0"/>
        <v>4819.277075532</v>
      </c>
      <c r="L39" s="84">
        <v>0</v>
      </c>
    </row>
    <row r="40" spans="2:12" ht="12.75">
      <c r="B40" s="11">
        <v>36</v>
      </c>
      <c r="C40" s="13" t="s">
        <v>63</v>
      </c>
      <c r="D40" s="84">
        <v>14.365661201</v>
      </c>
      <c r="E40" s="84">
        <v>42.923531099</v>
      </c>
      <c r="F40" s="84">
        <v>460.108673215</v>
      </c>
      <c r="G40" s="84">
        <v>31.819409076</v>
      </c>
      <c r="H40" s="84">
        <v>5.820218315</v>
      </c>
      <c r="I40" s="84">
        <v>0</v>
      </c>
      <c r="J40" s="74">
        <v>0.0005778</v>
      </c>
      <c r="K40" s="79">
        <f t="shared" si="0"/>
        <v>555.038070706</v>
      </c>
      <c r="L40" s="84">
        <v>0</v>
      </c>
    </row>
    <row r="41" spans="2:12" ht="12.75">
      <c r="B41" s="11">
        <v>37</v>
      </c>
      <c r="C41" s="13" t="s">
        <v>64</v>
      </c>
      <c r="D41" s="84">
        <v>569.740403567</v>
      </c>
      <c r="E41" s="84">
        <v>1072.29339453</v>
      </c>
      <c r="F41" s="84">
        <v>3311.65402436</v>
      </c>
      <c r="G41" s="84">
        <v>405.047903991</v>
      </c>
      <c r="H41" s="84">
        <v>90.465738808</v>
      </c>
      <c r="I41" s="84">
        <v>0</v>
      </c>
      <c r="J41" s="74">
        <v>0.5756428000000003</v>
      </c>
      <c r="K41" s="79">
        <f t="shared" si="0"/>
        <v>5449.7771080560005</v>
      </c>
      <c r="L41" s="84">
        <v>0</v>
      </c>
    </row>
    <row r="42" spans="2:12" ht="15">
      <c r="B42" s="14" t="s">
        <v>11</v>
      </c>
      <c r="C42" s="75"/>
      <c r="D42" s="87">
        <f aca="true" t="shared" si="1" ref="D42:L42">SUM(D5:D41)</f>
        <v>13118.567871515004</v>
      </c>
      <c r="E42" s="87">
        <f t="shared" si="1"/>
        <v>22048.611958591006</v>
      </c>
      <c r="F42" s="87">
        <f t="shared" si="1"/>
        <v>63661.114090892</v>
      </c>
      <c r="G42" s="87">
        <f t="shared" si="1"/>
        <v>7600.964545329947</v>
      </c>
      <c r="H42" s="87">
        <f>SUM(H5:H41)</f>
        <v>1965.706637924</v>
      </c>
      <c r="I42" s="87">
        <f t="shared" si="1"/>
        <v>0</v>
      </c>
      <c r="J42" s="87">
        <f t="shared" si="1"/>
        <v>125.95041380000055</v>
      </c>
      <c r="K42" s="87">
        <f>SUM(K5:K41)</f>
        <v>108520.91551805194</v>
      </c>
      <c r="L42" s="87">
        <f t="shared" si="1"/>
        <v>0</v>
      </c>
    </row>
    <row r="43" spans="2:6" ht="12.75">
      <c r="B43" t="s">
        <v>80</v>
      </c>
      <c r="E43" s="2"/>
      <c r="F43" s="82"/>
    </row>
    <row r="44" spans="4:12" ht="12.75">
      <c r="D44" s="88"/>
      <c r="E44" s="88"/>
      <c r="F44" s="88"/>
      <c r="G44" s="88"/>
      <c r="H44" s="88"/>
      <c r="I44" s="88"/>
      <c r="J44" s="88"/>
      <c r="K44" s="88"/>
      <c r="L44" s="88"/>
    </row>
    <row r="87" ht="12.75">
      <c r="B87" s="122"/>
    </row>
  </sheetData>
  <sheetProtection/>
  <mergeCells count="2">
    <mergeCell ref="B2:L2"/>
    <mergeCell ref="B3:L3"/>
  </mergeCell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Vimal Bhatter</dc:creator>
  <cp:keywords/>
  <dc:description/>
  <cp:lastModifiedBy>AR Balaji</cp:lastModifiedBy>
  <cp:lastPrinted>2021-06-08T09:54:12Z</cp:lastPrinted>
  <dcterms:created xsi:type="dcterms:W3CDTF">2014-01-06T04:43:23Z</dcterms:created>
  <dcterms:modified xsi:type="dcterms:W3CDTF">2021-10-10T10:25:04Z</dcterms:modified>
  <cp:category/>
  <cp:version/>
  <cp:contentType/>
  <cp:contentStatus/>
</cp:coreProperties>
</file>